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ademecloud-my.sharepoint.com/personal/simon_thouin_ademe_fr/Documents/Fonds Chaleur/2026/Evolutions FC 2026/Documents finalisés/Solaire eau chaude/"/>
    </mc:Choice>
  </mc:AlternateContent>
  <xr:revisionPtr revIDLastSave="232" documentId="8_{5FBAC345-2943-449F-9A12-393BB2887E27}" xr6:coauthVersionLast="47" xr6:coauthVersionMax="47" xr10:uidLastSave="{32818882-8B7B-4530-AEC5-2E08E1A06F71}"/>
  <bookViews>
    <workbookView xWindow="20370" yWindow="-120" windowWidth="38640" windowHeight="21120" tabRatio="722" xr2:uid="{00000000-000D-0000-FFFF-FFFF00000000}"/>
  </bookViews>
  <sheets>
    <sheet name="Accueil" sheetId="14" r:id="rId1"/>
    <sheet name="Volet Financier" sheetId="21" r:id="rId2"/>
    <sheet name="Tableau 1 Besoins" sheetId="8" r:id="rId3"/>
    <sheet name="Tableau 2 Installation" sheetId="17" r:id="rId4"/>
    <sheet name="Tableau 3 Production" sheetId="10" r:id="rId5"/>
    <sheet name="Tableau 4 OPEX" sheetId="25" r:id="rId6"/>
    <sheet name="Tableau 5 Impact sub" sheetId="23" r:id="rId7"/>
    <sheet name="Tableau 6 financières" sheetId="24" r:id="rId8"/>
    <sheet name="Paramètres" sheetId="20" state="hidden" r:id="rId9"/>
  </sheets>
  <externalReferences>
    <externalReference r:id="rId10"/>
    <externalReference r:id="rId11"/>
    <externalReference r:id="rId12"/>
    <externalReference r:id="rId13"/>
  </externalReferences>
  <definedNames>
    <definedName name="_1__BUDGET_PREVISIONNEL_DE_L_OPERATION">'Volet Financier'!$A$23</definedName>
    <definedName name="_2__PLAN_DE_FINANCEMENT">'Volet Financier'!$A$327</definedName>
    <definedName name="_xlnm._FilterDatabase" localSheetId="4" hidden="1">'Tableau 3 Production'!$A$4:$F$24</definedName>
    <definedName name="appoint">#REF!</definedName>
    <definedName name="Besoins_utiles_projet">'[1]caractéristiques projet'!$D$12</definedName>
    <definedName name="Bois_Biomasse_énergie">'Volet Financier'!$A$118</definedName>
    <definedName name="combustible">#REF!</definedName>
    <definedName name="Création_chauff_app">'[1]caractéristiques projet'!#REF!</definedName>
    <definedName name="essai">#REF!</definedName>
    <definedName name="filtration">#REF!</definedName>
    <definedName name="financement" localSheetId="5">'Volet Financier'!#REF!</definedName>
    <definedName name="financement">'Volet Financier'!#REF!</definedName>
    <definedName name="Géothermie___Opération_sur_aquifère_profond__200m">'Volet Financier'!$A$161</definedName>
    <definedName name="Géothermie_de_surface_et_PAC_associées">'Volet Financier'!$A$216</definedName>
    <definedName name="Grande">#REF!</definedName>
    <definedName name="Liste_Besoins" localSheetId="5">Paramètres!$A$5:$A$10</definedName>
    <definedName name="Liste_Besoins" localSheetId="1">[2]Paramètres!$A$5:$A$10</definedName>
    <definedName name="Liste_Besoins">Paramètres!$A$5:$A$10</definedName>
    <definedName name="Liste_Substitution">Paramètres!$C$5:$C$8</definedName>
    <definedName name="localisation">'[3]Déf. des données'!$A$17:$A$20</definedName>
    <definedName name="nature_activite">'[3]Déf. des données'!$A$24:$A$25</definedName>
    <definedName name="nb_nvle_ss">'[1]caractéristiques projet'!$D$34</definedName>
    <definedName name="ouinon">#REF!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'[4]partenaire1-Coord'!$AO$1:$AO$2</definedName>
    <definedName name="taille_ent">'[3]Déf. des données'!$A$29:$A$31</definedName>
    <definedName name="top" localSheetId="5">'Volet Financier'!#REF!</definedName>
    <definedName name="top">'Volet Financier'!#REF!</definedName>
    <definedName name="type_de_projet">#REF!</definedName>
    <definedName name="type_investisseur">#REF!</definedName>
    <definedName name="Type_projet">'[1]caractéristiques projet'!$D$9</definedName>
    <definedName name="typerèglement">'[4]partenaire1-Coord'!$AT$1:$AT$4</definedName>
    <definedName name="Ventes_clients">'[1]caractéristiques projet'!#REF!</definedName>
    <definedName name="_xlnm.Print_Area" localSheetId="1">'Volet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D23" i="10"/>
  <c r="E346" i="21" l="1"/>
  <c r="C338" i="21"/>
  <c r="E322" i="21"/>
  <c r="E313" i="21"/>
  <c r="E311" i="21"/>
  <c r="E306" i="21"/>
  <c r="E296" i="21"/>
  <c r="E292" i="21"/>
  <c r="E283" i="21"/>
  <c r="E274" i="21"/>
  <c r="E272" i="21"/>
  <c r="E267" i="21"/>
  <c r="E260" i="21"/>
  <c r="E256" i="21"/>
  <c r="E246" i="21"/>
  <c r="E237" i="21"/>
  <c r="E235" i="21"/>
  <c r="E231" i="21"/>
  <c r="E224" i="21"/>
  <c r="E221" i="21"/>
  <c r="E212" i="21"/>
  <c r="E203" i="21"/>
  <c r="E199" i="21"/>
  <c r="E194" i="21"/>
  <c r="E170" i="21"/>
  <c r="E166" i="21"/>
  <c r="E157" i="21"/>
  <c r="E148" i="21"/>
  <c r="E146" i="21"/>
  <c r="E142" i="21"/>
  <c r="E128" i="21"/>
  <c r="E123" i="21"/>
  <c r="E113" i="21"/>
  <c r="E104" i="21"/>
  <c r="E102" i="21"/>
  <c r="E97" i="21"/>
  <c r="E91" i="21"/>
  <c r="E83" i="21"/>
  <c r="E73" i="21"/>
  <c r="E64" i="21"/>
  <c r="E62" i="21"/>
  <c r="E55" i="21"/>
  <c r="E39" i="21"/>
  <c r="E35" i="21"/>
  <c r="E5" i="10" l="1"/>
  <c r="D10" i="8"/>
  <c r="D11" i="8"/>
  <c r="E6" i="10" s="1"/>
  <c r="F23" i="10" l="1"/>
  <c r="D19" i="10"/>
  <c r="D18" i="10"/>
  <c r="C20" i="17" l="1"/>
  <c r="E15" i="10"/>
  <c r="E18" i="10" s="1"/>
  <c r="D15" i="10"/>
  <c r="B10" i="8"/>
  <c r="E8" i="10" l="1"/>
  <c r="E19" i="10" s="1"/>
  <c r="E22" i="10" s="1"/>
  <c r="E2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3" authorId="0" shapeId="0" xr:uid="{3217CFD5-CFBA-4A78-B6DB-34AFC8F2FE3C}">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tc={F68AEE3F-0A2F-42A4-9CDF-AC616F5D7ADF}</author>
  </authors>
  <commentList>
    <comment ref="D17" authorId="0" shapeId="0" xr:uid="{F68AEE3F-0A2F-42A4-9CDF-AC616F5D7AD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logiciel utilisé</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D8" authorId="0" shapeId="0" xr:uid="{00000000-0006-0000-0300-000002000000}">
      <text>
        <r>
          <rPr>
            <sz val="9"/>
            <color indexed="81"/>
            <rFont val="Tahoma"/>
            <family val="2"/>
          </rPr>
          <t>Reprendre le chiffre annoncé Tableau 1 besoin B6 ou B17</t>
        </r>
      </text>
    </comment>
    <comment ref="C11" authorId="0" shapeId="0" xr:uid="{00000000-0006-0000-0300-000003000000}">
      <text>
        <r>
          <rPr>
            <sz val="9"/>
            <color indexed="81"/>
            <rFont val="Tahoma"/>
            <family val="2"/>
          </rPr>
          <t>On évoque ici le rendement dit de combustion. Les pertes de distribution sont incluses dans les besoins globaux</t>
        </r>
      </text>
    </comment>
    <comment ref="C16" authorId="0" shapeId="0" xr:uid="{00000000-0006-0000-0300-000004000000}">
      <text>
        <r>
          <rPr>
            <sz val="9"/>
            <color indexed="81"/>
            <rFont val="Tahoma"/>
            <family val="2"/>
          </rPr>
          <t>On évoque ici le rendement dit de combustion. Les pertes de distribution sont incluses dans les besoins globaux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D4" authorId="0" shapeId="0" xr:uid="{39B91DF1-7DDD-41EA-83B5-E19FEDD08A45}">
      <text>
        <r>
          <rPr>
            <sz val="9"/>
            <color indexed="81"/>
            <rFont val="Tahoma"/>
            <family val="2"/>
          </rPr>
          <t xml:space="preserve">dans le cas d'un tiers investisseur
</t>
        </r>
      </text>
    </comment>
    <comment ref="F4" authorId="0" shapeId="0" xr:uid="{19A60102-ECD5-4478-AD7B-AE52765A7F6E}">
      <text>
        <r>
          <rPr>
            <sz val="9"/>
            <color indexed="81"/>
            <rFont val="Tahoma"/>
            <family val="2"/>
          </rPr>
          <t xml:space="preserve">dans le cas d'un tiers investisseur
</t>
        </r>
      </text>
    </comment>
  </commentList>
</comments>
</file>

<file path=xl/sharedStrings.xml><?xml version="1.0" encoding="utf-8"?>
<sst xmlns="http://schemas.openxmlformats.org/spreadsheetml/2006/main" count="772" uniqueCount="338">
  <si>
    <t>TABLEAUX INSTRUCTION DOSSIER FONDS CHALEUR
Solaire thermique pour opérations dédiées</t>
  </si>
  <si>
    <t>Tableau 1 : Besoins</t>
  </si>
  <si>
    <t>Tableau 2 : Installation</t>
  </si>
  <si>
    <t>Tableau 3 : Production</t>
  </si>
  <si>
    <r>
      <rPr>
        <b/>
        <sz val="10"/>
        <rFont val="Arial"/>
        <family val="2"/>
      </rPr>
      <t xml:space="preserve">NOM du projet </t>
    </r>
    <r>
      <rPr>
        <sz val="10"/>
        <rFont val="Arial"/>
        <family val="2"/>
      </rPr>
      <t>:</t>
    </r>
  </si>
  <si>
    <t xml:space="preserve">Maitre d'ouvrage : </t>
  </si>
  <si>
    <t>Faire un tableur par installation</t>
  </si>
  <si>
    <t>Situation actuelle</t>
  </si>
  <si>
    <t>Commentaire</t>
  </si>
  <si>
    <t>Après démarches d'économies d'énergie
(inscrire mêmes chiffres si aucune démarche engagée)</t>
  </si>
  <si>
    <t>exemple : Limitateurs d'eau</t>
  </si>
  <si>
    <t>Pertes (bouclage, distribution (MWh/an))</t>
  </si>
  <si>
    <t>exemple : Calorifugeage renforcé</t>
  </si>
  <si>
    <t>Valorisation du solaire sur la boucle de distribution</t>
  </si>
  <si>
    <t>batîment neuf ou existant</t>
  </si>
  <si>
    <t>Besoins totaux (MWh/an)</t>
  </si>
  <si>
    <t>Besoins pris en compte pour le calcul de la subvention</t>
  </si>
  <si>
    <t>Classe d'isolation de la distribution</t>
  </si>
  <si>
    <t xml:space="preserve">Les besoins sont constants à l'année </t>
  </si>
  <si>
    <t>D'après audit énergétique</t>
  </si>
  <si>
    <t>Ouvert</t>
  </si>
  <si>
    <t>Vecteur énergétique</t>
  </si>
  <si>
    <t>exemple : bain chauffé</t>
  </si>
  <si>
    <t>Température cible du process en °C</t>
  </si>
  <si>
    <t>Tableau 2 : Description de l'installation solaire</t>
  </si>
  <si>
    <t>Caractéristiques du champ de capteur et du schéma d'intégration</t>
  </si>
  <si>
    <t>Situation Future</t>
  </si>
  <si>
    <t>Commentaires/Précisions</t>
  </si>
  <si>
    <t>Installation Solaire thermique</t>
  </si>
  <si>
    <t>Type de schéma hydraulique ou de raccordement</t>
  </si>
  <si>
    <t>Le cas échéant, surface cloturée ou d'emprise de la centrale (en m2)</t>
  </si>
  <si>
    <t xml:space="preserve">Type de capteurs </t>
  </si>
  <si>
    <t>Type de strucure porteuse</t>
  </si>
  <si>
    <t>Type de fluide caloporteur</t>
  </si>
  <si>
    <t>Orientation</t>
  </si>
  <si>
    <t>Inclinaison (en degrés)</t>
  </si>
  <si>
    <t>Autovidangeable</t>
  </si>
  <si>
    <t>Volume du/des ballons solaires cumulés (m3)</t>
  </si>
  <si>
    <t>Volume du/des ballons d'appoint cumulés (m3)                                                                                                                            (si ballon bi-énergie, volume consacré à l'appoint)</t>
  </si>
  <si>
    <r>
      <t xml:space="preserve">Production solaire </t>
    </r>
    <r>
      <rPr>
        <b/>
        <u/>
        <sz val="8"/>
        <rFont val="Calibri"/>
        <family val="2"/>
      </rPr>
      <t>utile</t>
    </r>
    <r>
      <rPr>
        <b/>
        <sz val="8"/>
        <rFont val="Calibri"/>
        <family val="2"/>
      </rPr>
      <t xml:space="preserve"> prévisionnelle (MWh/an) (1)</t>
    </r>
  </si>
  <si>
    <t>Consommation des auxiliaires circuit primaire (MWh/an)</t>
  </si>
  <si>
    <t>Consommation des auxiliaires circuit secondaire (MWh/an)</t>
  </si>
  <si>
    <t>Productivité (kWh/m2)</t>
  </si>
  <si>
    <t>Tableau 3 : Description Production</t>
  </si>
  <si>
    <t>Production</t>
  </si>
  <si>
    <t>* les données de production et consommations MWh sont annuelles</t>
  </si>
  <si>
    <t>Situation future
 (projet EnR)</t>
  </si>
  <si>
    <t>Commentaires</t>
  </si>
  <si>
    <t>Production Solaire Thermique utile MWh/an</t>
  </si>
  <si>
    <t>Production Solaire Thermique utile MWh/an avec plafonnement de la boucle</t>
  </si>
  <si>
    <t>Cas échéant : récupération de chaleur fatale</t>
  </si>
  <si>
    <t>Production d'appoint 1</t>
  </si>
  <si>
    <t>Production appoint 1</t>
  </si>
  <si>
    <t>Type de combustible chaudière d'appoint</t>
  </si>
  <si>
    <t>Gaz Naturel</t>
  </si>
  <si>
    <t>Consommation énergie d'appoint du site en MWh</t>
  </si>
  <si>
    <t>Rendement moyen chaudière PCI à l'année / Bâtiment : rendement production ECS / SHIP : rendement dédié à l'utilité</t>
  </si>
  <si>
    <t>Mesuré</t>
  </si>
  <si>
    <t>Puissance GN  MW</t>
  </si>
  <si>
    <t>Production d'appoint 2</t>
  </si>
  <si>
    <t>Production appoint 2</t>
  </si>
  <si>
    <t>Consommation MWh entrée chaudière</t>
  </si>
  <si>
    <t>Total</t>
  </si>
  <si>
    <t>Total Consommation MWh fossiles/fissiles</t>
  </si>
  <si>
    <t>Total Production MWh</t>
  </si>
  <si>
    <t>Puissance totale MW</t>
  </si>
  <si>
    <t>Taux EnR&amp;R sur production totale du site</t>
  </si>
  <si>
    <t>Taux EnR&amp;R auxiliaires pris en compte</t>
  </si>
  <si>
    <t>Energie substituée</t>
  </si>
  <si>
    <t>Gaz naturel</t>
  </si>
  <si>
    <t>Fioul</t>
  </si>
  <si>
    <t>Charbon</t>
  </si>
  <si>
    <t xml:space="preserve"> Électricité</t>
  </si>
  <si>
    <t>Part</t>
  </si>
  <si>
    <t>Paramètres</t>
  </si>
  <si>
    <t>Listes</t>
  </si>
  <si>
    <t>classique sol</t>
  </si>
  <si>
    <t>CESC1</t>
  </si>
  <si>
    <t>Polysun</t>
  </si>
  <si>
    <t>Simple vitrage</t>
  </si>
  <si>
    <t>Déduit facture</t>
  </si>
  <si>
    <t>Fuel</t>
  </si>
  <si>
    <t>classique toiture</t>
  </si>
  <si>
    <t>CESC2</t>
  </si>
  <si>
    <t>Transol</t>
  </si>
  <si>
    <t>Double vitrage</t>
  </si>
  <si>
    <t>Théorique</t>
  </si>
  <si>
    <t>Electricité</t>
  </si>
  <si>
    <t>trackeur</t>
  </si>
  <si>
    <t xml:space="preserve">CESC3 </t>
  </si>
  <si>
    <t>Tsol</t>
  </si>
  <si>
    <t>Sous vide</t>
  </si>
  <si>
    <t>Mesuré sur l'été</t>
  </si>
  <si>
    <t>ombrière</t>
  </si>
  <si>
    <t>CESC4</t>
  </si>
  <si>
    <t>SCHEFF</t>
  </si>
  <si>
    <t>ET1</t>
  </si>
  <si>
    <t>SOLO 2018</t>
  </si>
  <si>
    <t>D'après étude BE</t>
  </si>
  <si>
    <t>ET2</t>
  </si>
  <si>
    <t>SOLO 2000</t>
  </si>
  <si>
    <t>Boucl1</t>
  </si>
  <si>
    <t>Simsol</t>
  </si>
  <si>
    <t>TRNSYS</t>
  </si>
  <si>
    <t>Scenocalc</t>
  </si>
  <si>
    <t>Autre</t>
  </si>
  <si>
    <t>Type de besoins adressés par le solaire</t>
  </si>
  <si>
    <t>Type de circuit hydraulique (2)</t>
  </si>
  <si>
    <t>Les besoins sont constants dans la semaine</t>
  </si>
  <si>
    <t>ECS</t>
  </si>
  <si>
    <t>Besoins adressés par le solaire (MWh/an) (1)</t>
  </si>
  <si>
    <t>(1) : besoins considérés  au plus près de l'utilisation, sans les pertes de distribution,  le cas échéant issu de l'audit énergétique</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</si>
  <si>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</si>
  <si>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</si>
  <si>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</si>
  <si>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</si>
  <si>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</si>
  <si>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</si>
  <si>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</si>
  <si>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</si>
  <si>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</si>
  <si>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</si>
  <si>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</si>
  <si>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</si>
  <si>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</si>
  <si>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</si>
  <si>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</si>
  <si>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</si>
  <si>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</si>
  <si>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</si>
  <si>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</si>
  <si>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</si>
  <si>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</si>
  <si>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</si>
  <si>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</si>
  <si>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</si>
  <si>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</si>
  <si>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</si>
  <si>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</si>
  <si>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</si>
  <si>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</si>
  <si>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</si>
  <si>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</si>
  <si>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</si>
  <si>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</si>
  <si>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</si>
  <si>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</si>
  <si>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</si>
  <si>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</si>
  <si>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</si>
  <si>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</si>
  <si>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</si>
  <si>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</si>
  <si>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</si>
  <si>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</si>
  <si>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</si>
  <si>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</si>
  <si>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</si>
  <si>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</si>
  <si>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</si>
  <si>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</si>
  <si>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</si>
  <si>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</si>
  <si>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</si>
  <si>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</si>
  <si>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INGENIERIE</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</si>
  <si>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</si>
  <si>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</si>
  <si>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</si>
  <si>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</si>
  <si>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</si>
  <si>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</si>
  <si>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</si>
  <si>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</si>
  <si>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</si>
  <si>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</si>
  <si>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</si>
  <si>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</si>
  <si>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</si>
  <si>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</si>
  <si>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</si>
  <si>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</si>
  <si>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</si>
  <si>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</si>
  <si>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</si>
  <si>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</si>
  <si>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</si>
  <si>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</si>
  <si>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</si>
  <si>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</si>
  <si>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</si>
  <si>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</si>
  <si>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</si>
  <si>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</si>
  <si>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</si>
  <si>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</si>
  <si>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</si>
  <si>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</si>
  <si>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</si>
  <si>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</si>
  <si>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</si>
  <si>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</si>
  <si>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</si>
  <si>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</si>
  <si>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</si>
  <si>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</si>
  <si>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</si>
  <si>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</si>
  <si>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</si>
  <si>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</si>
  <si>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</si>
  <si>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</si>
  <si>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</si>
  <si>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</si>
  <si>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</si>
  <si>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</si>
  <si>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</si>
  <si>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</si>
  <si>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</si>
  <si>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</si>
  <si>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</si>
  <si>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</si>
  <si>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</si>
  <si>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</si>
  <si>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</si>
  <si>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</si>
  <si>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</si>
  <si>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</si>
  <si>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</si>
  <si>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</si>
  <si>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</si>
  <si>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</si>
  <si>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</si>
  <si>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</si>
  <si>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</si>
  <si>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</si>
  <si>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</si>
  <si>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</si>
  <si>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</si>
  <si>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</si>
  <si>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</si>
  <si>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</si>
  <si>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</si>
  <si>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</si>
  <si>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</si>
  <si>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</si>
  <si>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</si>
  <si>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</si>
  <si>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</si>
  <si>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</si>
  <si>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</si>
  <si>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</si>
  <si>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</si>
  <si>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</si>
  <si>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</si>
  <si>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</si>
  <si>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</si>
  <si>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</si>
  <si>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</si>
  <si>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</si>
  <si>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</si>
  <si>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</si>
  <si>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</si>
  <si>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</si>
  <si>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</si>
  <si>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</si>
  <si>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</si>
  <si>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</si>
  <si>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</si>
  <si>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</si>
  <si>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</si>
  <si>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</si>
  <si>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</si>
  <si>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</si>
  <si>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</si>
  <si>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</si>
  <si>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</si>
  <si>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</si>
  <si>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</si>
  <si>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</si>
  <si>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</si>
  <si>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r>
      <t xml:space="preserve">Surface </t>
    </r>
    <r>
      <rPr>
        <b/>
        <sz val="8"/>
        <rFont val="Calibri"/>
        <family val="2"/>
      </rPr>
      <t>hors tout</t>
    </r>
    <r>
      <rPr>
        <sz val="8"/>
        <rFont val="Calibri"/>
        <family val="2"/>
      </rPr>
      <t xml:space="preserve"> des capteurs (en m2)</t>
    </r>
  </si>
  <si>
    <t>(1) : la production solaire est calculée en valeur d'énergie utile à la sortie du ballon solaire ou au point de piquage. Attention au logiciel utilisé pour le calcul de cette valeur. 
Rappel de la façon de remonter à l'ESU avec les logiciels : SOLO : QSU = Qstu ; POLYSUN : QSU ~ 0.8 SSol; TSol : QSU=E-CISOL - PCh sol - Ba(S)</t>
  </si>
  <si>
    <t>Charges d’exploitation annuelle (€ HTR)</t>
  </si>
  <si>
    <t>Détails</t>
  </si>
  <si>
    <t>Tarif actuel de l'électricité - abonnement inclus - sur le site (€ HT /MWh)</t>
  </si>
  <si>
    <t>P'1 € HTR</t>
  </si>
  <si>
    <t>Frais de gestion, d'assurance</t>
  </si>
  <si>
    <t>Cas échéant : location de terrain</t>
  </si>
  <si>
    <t>P2 monitoring € HTR</t>
  </si>
  <si>
    <t>Précisions : nb d'HJ/mois</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</si>
  <si>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</si>
  <si>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</si>
  <si>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</si>
  <si>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</si>
  <si>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</si>
  <si>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</si>
  <si>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la centrale ou non</t>
  </si>
  <si>
    <t>Tableau 5 : Impact de la subvention sur le prix de revient de la chaleur</t>
  </si>
  <si>
    <t xml:space="preserve">Cas échéant Tiers investisseur (bénéficiaire subvention &lt;&gt; bénéficiaire de chaleur) : </t>
  </si>
  <si>
    <t>Taux d'aide</t>
  </si>
  <si>
    <t>Montant de l'aide (€)</t>
  </si>
  <si>
    <t>Coût moyen de revient de la chaleur renouvelable calculé sur 15 ans HT / MWh</t>
  </si>
  <si>
    <r>
      <t xml:space="preserve">Cas échéant : Prix de vente moyen de la chaleur calculé sur </t>
    </r>
    <r>
      <rPr>
        <b/>
        <sz val="8"/>
        <color indexed="8"/>
        <rFont val="Calibri"/>
        <family val="2"/>
      </rPr>
      <t>15 ans</t>
    </r>
    <r>
      <rPr>
        <sz val="8"/>
        <color indexed="8"/>
        <rFont val="Calibri"/>
        <family val="2"/>
      </rPr>
      <t xml:space="preserve"> € HT / MWh</t>
    </r>
  </si>
  <si>
    <t>Coût moyen de revient de la chaleur renouvelable calculé sur 20 ans HT / MWh (1)</t>
  </si>
  <si>
    <r>
      <t xml:space="preserve">Cas échéant : Prix de vente moyen de la chaleur calculé sur </t>
    </r>
    <r>
      <rPr>
        <b/>
        <sz val="8"/>
        <color indexed="8"/>
        <rFont val="Calibri"/>
        <family val="2"/>
      </rPr>
      <t>20 ans</t>
    </r>
    <r>
      <rPr>
        <sz val="8"/>
        <color indexed="8"/>
        <rFont val="Calibri"/>
        <family val="2"/>
      </rPr>
      <t xml:space="preserve"> € HT / MWh</t>
    </r>
  </si>
  <si>
    <r>
      <t xml:space="preserve">Prix d'achat actuel (année 1) de la chaleur </t>
    </r>
    <r>
      <rPr>
        <u/>
        <sz val="8"/>
        <color indexed="8"/>
        <rFont val="Calibri"/>
        <family val="2"/>
      </rPr>
      <t>appoint 1</t>
    </r>
    <r>
      <rPr>
        <sz val="8"/>
        <color indexed="8"/>
        <rFont val="Calibri"/>
        <family val="2"/>
      </rPr>
      <t xml:space="preserve"> € HT / MWh
</t>
    </r>
    <r>
      <rPr>
        <i/>
        <sz val="8"/>
        <color indexed="8"/>
        <rFont val="Calibri"/>
        <family val="2"/>
      </rPr>
      <t>(MWh PCI ou MWh élec avec abonnement)</t>
    </r>
  </si>
  <si>
    <r>
      <t xml:space="preserve">Taux d'accroissement annuel moyen du prix de vente sur </t>
    </r>
    <r>
      <rPr>
        <b/>
        <sz val="8"/>
        <color indexed="8"/>
        <rFont val="Calibri"/>
        <family val="2"/>
      </rPr>
      <t>15 ans</t>
    </r>
    <r>
      <rPr>
        <sz val="8"/>
        <color indexed="8"/>
        <rFont val="Calibri"/>
        <family val="2"/>
      </rPr>
      <t xml:space="preserve">  </t>
    </r>
    <r>
      <rPr>
        <i/>
        <sz val="8"/>
        <color indexed="8"/>
        <rFont val="Calibri"/>
        <family val="2"/>
      </rPr>
      <t>(selon la formule d'indexation choisie)</t>
    </r>
  </si>
  <si>
    <r>
      <t xml:space="preserve">Prix d'achat actuel (année 1) de la chaleur </t>
    </r>
    <r>
      <rPr>
        <u/>
        <sz val="8"/>
        <color indexed="8"/>
        <rFont val="Calibri"/>
        <family val="2"/>
      </rPr>
      <t>appoint 2</t>
    </r>
    <r>
      <rPr>
        <sz val="8"/>
        <color indexed="8"/>
        <rFont val="Calibri"/>
        <family val="2"/>
      </rPr>
      <t xml:space="preserve"> € HT / MWh
(MWh PCI ou MWh élec avec abonnement)</t>
    </r>
  </si>
  <si>
    <r>
      <t xml:space="preserve">Taux d'accroissement annuel moyen du prix de vente sur </t>
    </r>
    <r>
      <rPr>
        <b/>
        <sz val="8"/>
        <color indexed="8"/>
        <rFont val="Calibri"/>
        <family val="2"/>
      </rPr>
      <t>20 ans</t>
    </r>
    <r>
      <rPr>
        <sz val="8"/>
        <color indexed="8"/>
        <rFont val="Calibri"/>
        <family val="2"/>
      </rPr>
      <t xml:space="preserve">  (selon la formule d'indexation choisie)</t>
    </r>
  </si>
  <si>
    <t>hypothèses de croissance retenues sur chacun des indicateurs :</t>
  </si>
  <si>
    <t>Tableau 6 : Coûts d'exploitation</t>
  </si>
  <si>
    <t>Pour les projets en tiers investissement</t>
  </si>
  <si>
    <t>Années</t>
  </si>
  <si>
    <t>(…)</t>
  </si>
  <si>
    <r>
      <t>Chiffre d'affaire en milliers en k€</t>
    </r>
    <r>
      <rPr>
        <sz val="11"/>
        <color indexed="8"/>
        <rFont val="Calibri"/>
        <family val="2"/>
      </rPr>
      <t xml:space="preserve"> (à détailler) </t>
    </r>
  </si>
  <si>
    <t>Avec un prix de vente de la chaleur correspondant au niveau de  subventions attendues lors de la demande d’aide</t>
  </si>
  <si>
    <r>
      <t>Charges d’exploitation en k€</t>
    </r>
    <r>
      <rPr>
        <sz val="11"/>
        <color indexed="8"/>
        <rFont val="Calibri"/>
        <family val="2"/>
      </rPr>
      <t xml:space="preserve"> (à détailler)</t>
    </r>
  </si>
  <si>
    <r>
      <t>-</t>
    </r>
    <r>
      <rPr>
        <sz val="7"/>
        <color indexed="8"/>
        <rFont val="Times New Roman"/>
        <family val="1"/>
      </rPr>
      <t xml:space="preserve">          </t>
    </r>
    <r>
      <rPr>
        <i/>
        <sz val="11"/>
        <color indexed="8"/>
        <rFont val="Calibri"/>
        <family val="2"/>
      </rPr>
      <t>Charges de combustibles détaillées (Electricité= coût de P’1 combustible ENR ou fossiles=coûts de P1…)</t>
    </r>
  </si>
  <si>
    <r>
      <t>-</t>
    </r>
    <r>
      <rPr>
        <sz val="7"/>
        <color indexed="8"/>
        <rFont val="Times New Roman"/>
        <family val="1"/>
      </rPr>
      <t xml:space="preserve">          </t>
    </r>
    <r>
      <rPr>
        <i/>
        <sz val="11"/>
        <color indexed="8"/>
        <rFont val="Calibri"/>
        <family val="2"/>
      </rPr>
      <t>Charges de petits entretien= coûts de P2</t>
    </r>
  </si>
  <si>
    <r>
      <t>-</t>
    </r>
    <r>
      <rPr>
        <sz val="7"/>
        <color indexed="8"/>
        <rFont val="Times New Roman"/>
        <family val="1"/>
      </rPr>
      <t xml:space="preserve">          </t>
    </r>
    <r>
      <rPr>
        <i/>
        <sz val="11"/>
        <color indexed="8"/>
        <rFont val="Calibri"/>
        <family val="2"/>
      </rPr>
      <t>Charges de gros entretien et renouvellement= Coûts de P3</t>
    </r>
  </si>
  <si>
    <r>
      <t>Charges Diverses</t>
    </r>
    <r>
      <rPr>
        <sz val="11"/>
        <color indexed="8"/>
        <rFont val="Calibri"/>
        <family val="2"/>
      </rPr>
      <t> (à détailler)</t>
    </r>
  </si>
  <si>
    <r>
      <t>-</t>
    </r>
    <r>
      <rPr>
        <sz val="7"/>
        <color indexed="8"/>
        <rFont val="Times New Roman"/>
        <family val="1"/>
      </rPr>
      <t xml:space="preserve">          </t>
    </r>
    <r>
      <rPr>
        <i/>
        <sz val="11"/>
        <color indexed="8"/>
        <rFont val="Calibri"/>
        <family val="2"/>
      </rPr>
      <t xml:space="preserve"> Impôts (hors IS) /Taxes foncières ou redevance </t>
    </r>
  </si>
  <si>
    <r>
      <t>-</t>
    </r>
    <r>
      <rPr>
        <sz val="7"/>
        <color indexed="8"/>
        <rFont val="Times New Roman"/>
        <family val="1"/>
      </rPr>
      <t xml:space="preserve">          </t>
    </r>
    <r>
      <rPr>
        <i/>
        <sz val="11"/>
        <color indexed="8"/>
        <rFont val="Calibri"/>
        <family val="2"/>
      </rPr>
      <t xml:space="preserve"> Location terrain</t>
    </r>
  </si>
  <si>
    <r>
      <t>-</t>
    </r>
    <r>
      <rPr>
        <sz val="7"/>
        <color indexed="8"/>
        <rFont val="Times New Roman"/>
        <family val="1"/>
      </rPr>
      <t xml:space="preserve">          </t>
    </r>
    <r>
      <rPr>
        <i/>
        <sz val="11"/>
        <color indexed="8"/>
        <rFont val="Calibri"/>
        <family val="2"/>
      </rPr>
      <t xml:space="preserve">Taxes locales en k€ </t>
    </r>
  </si>
  <si>
    <r>
      <t>-</t>
    </r>
    <r>
      <rPr>
        <sz val="7"/>
        <color indexed="8"/>
        <rFont val="Times New Roman"/>
        <family val="1"/>
      </rPr>
      <t xml:space="preserve">          </t>
    </r>
    <r>
      <rPr>
        <i/>
        <sz val="11"/>
        <color indexed="8"/>
        <rFont val="Calibri"/>
        <family val="2"/>
      </rPr>
      <t>Assurances</t>
    </r>
  </si>
  <si>
    <r>
      <t>-</t>
    </r>
    <r>
      <rPr>
        <sz val="7"/>
        <color indexed="8"/>
        <rFont val="Times New Roman"/>
        <family val="1"/>
      </rPr>
      <t xml:space="preserve">          </t>
    </r>
    <r>
      <rPr>
        <i/>
        <sz val="11"/>
        <color indexed="8"/>
        <rFont val="Calibri"/>
        <family val="2"/>
      </rPr>
      <t>Autres charges (…)</t>
    </r>
  </si>
  <si>
    <t>Excédent Brut d'Exploitation (EBE) en k€</t>
  </si>
  <si>
    <t>Tableau 4 : Coûts d'exploitation</t>
  </si>
  <si>
    <t>Tableau 4 : OPEX (projet&gt;1 500m² ou en capteurs plans sous vide)</t>
  </si>
  <si>
    <t>Tableau 5 : Impact subvention (projet&gt;1 500m² ou en capteurs plans sous vide)</t>
  </si>
  <si>
    <t>Tableau 6 : Données financières (projet&gt;1 500m² ou en capteurs plans sous vide)</t>
  </si>
  <si>
    <t>Onglet à compléter pour tous les projets</t>
  </si>
  <si>
    <t>Onglet à compléter pour les projets de plus de 1 500m² de capteurs et les projets en capteurs plans sous vide</t>
  </si>
  <si>
    <t>Volet financier</t>
  </si>
  <si>
    <t>Onglet à compléter pour les projets en vente de chaleur de plus de 1 500m² de capteurs et les projets en capteurs plans sous vide</t>
  </si>
  <si>
    <t>Onglet à compléter pour les projets de plus de 1 500m² de capteurs</t>
  </si>
  <si>
    <t>CO2 fossile évité (tonnes) :
réf. Combustion (base carbone ADEME) 
GN : 0,201 tCO2/MWh PCI
fioul : 0,272 tCO2/MWh PCI
charbon : 0,345 tCO2/MWh PCI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</si>
</sst>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00\ &quot;€&quot;"/>
  </numFmts>
  <fonts count="80" x14ac:knownFonts="1">
    <font>
      <sz val="11"/>
      <color theme="1"/>
      <name val="Calibri"/>
      <family val="2"/>
      <scheme val="minor"/>
    </font>
    <font>
      <sz val="11"/>
      <color indexed="8"/>
      <name val="Calibri"/>
      <family val="2"/>
    </font>
    <font>
      <sz val="11"/>
      <color indexed="8"/>
      <name val="Calibri"/>
      <family val="2"/>
    </font>
    <font>
      <b/>
      <u/>
      <sz val="12"/>
      <color indexed="8"/>
      <name val="Calibri"/>
      <family val="2"/>
    </font>
    <font>
      <sz val="10"/>
      <name val="Arial"/>
      <family val="2"/>
    </font>
    <font>
      <sz val="12"/>
      <name val="Arial Black"/>
      <family val="2"/>
    </font>
    <font>
      <sz val="9"/>
      <name val="Arial Black"/>
      <family val="2"/>
    </font>
    <font>
      <sz val="8"/>
      <name val="Calibri"/>
      <family val="2"/>
    </font>
    <font>
      <sz val="9"/>
      <color indexed="81"/>
      <name val="Tahoma"/>
      <family val="2"/>
    </font>
    <font>
      <sz val="11"/>
      <name val="Calibri"/>
      <family val="2"/>
    </font>
    <font>
      <b/>
      <i/>
      <sz val="10"/>
      <name val="Calibri"/>
      <family val="2"/>
    </font>
    <font>
      <sz val="11"/>
      <color theme="1"/>
      <name val="Calibri"/>
      <family val="2"/>
      <scheme val="minor"/>
    </font>
    <font>
      <u/>
      <sz val="11"/>
      <color theme="10"/>
      <name val="Calibri"/>
      <family val="2"/>
      <scheme val="minor"/>
    </font>
    <font>
      <sz val="8"/>
      <color theme="1"/>
      <name val="Arial"/>
      <family val="2"/>
    </font>
    <font>
      <sz val="11"/>
      <name val="Calibri"/>
      <family val="2"/>
      <scheme val="minor"/>
    </font>
    <font>
      <b/>
      <sz val="10"/>
      <name val="Arial"/>
      <family val="2"/>
    </font>
    <font>
      <b/>
      <sz val="8"/>
      <name val="Calibri"/>
      <family val="2"/>
    </font>
    <font>
      <b/>
      <u/>
      <sz val="12"/>
      <name val="Calibri"/>
      <family val="2"/>
    </font>
    <font>
      <i/>
      <sz val="8"/>
      <name val="Calibri"/>
      <family val="2"/>
    </font>
    <font>
      <b/>
      <sz val="10"/>
      <name val="Calibri"/>
      <family val="2"/>
    </font>
    <font>
      <sz val="9"/>
      <name val="Calibri"/>
      <family val="2"/>
      <scheme val="minor"/>
    </font>
    <font>
      <b/>
      <sz val="11"/>
      <name val="Calibri"/>
      <family val="2"/>
      <scheme val="minor"/>
    </font>
    <font>
      <b/>
      <sz val="10"/>
      <name val="Calibri"/>
      <family val="2"/>
      <scheme val="minor"/>
    </font>
    <font>
      <b/>
      <u/>
      <sz val="8"/>
      <name val="Calibri"/>
      <family val="2"/>
    </font>
    <font>
      <i/>
      <sz val="9"/>
      <name val="Calibri"/>
      <family val="2"/>
      <scheme val="minor"/>
    </font>
    <font>
      <sz val="8"/>
      <name val="Calibri"/>
      <family val="2"/>
      <scheme val="minor"/>
    </font>
    <font>
      <b/>
      <sz val="8"/>
      <color theme="1"/>
      <name val="Calibri"/>
      <family val="2"/>
      <scheme val="minor"/>
    </font>
    <font>
      <i/>
      <sz val="8"/>
      <color theme="1"/>
      <name val="Calibri"/>
      <family val="2"/>
      <scheme val="minor"/>
    </font>
    <font>
      <b/>
      <i/>
      <sz val="8"/>
      <color theme="1"/>
      <name val="Calibri"/>
      <family val="2"/>
      <scheme val="minor"/>
    </font>
    <font>
      <sz val="8"/>
      <color theme="1"/>
      <name val="Calibri"/>
      <family val="2"/>
      <scheme val="minor"/>
    </font>
    <font>
      <sz val="8"/>
      <color rgb="FF000000"/>
      <name val="Calibri"/>
      <family val="2"/>
    </font>
    <font>
      <b/>
      <sz val="8"/>
      <color rgb="FF000000"/>
      <name val="Calibri"/>
      <family val="2"/>
    </font>
    <font>
      <b/>
      <sz val="11"/>
      <color theme="1"/>
      <name val="Calibri"/>
      <family val="2"/>
      <scheme val="minor"/>
    </font>
    <font>
      <sz val="10"/>
      <color theme="1"/>
      <name val="Arial"/>
      <family val="2"/>
    </font>
    <font>
      <b/>
      <sz val="16"/>
      <color rgb="FFC00000"/>
      <name val="Arial"/>
      <family val="2"/>
    </font>
    <font>
      <sz val="8"/>
      <color theme="0" tint="-0.499984740745262"/>
      <name val="Arial"/>
      <family val="2"/>
    </font>
    <font>
      <sz val="11"/>
      <color theme="1"/>
      <name val="Arial"/>
      <family val="2"/>
    </font>
    <font>
      <b/>
      <sz val="11"/>
      <color theme="1"/>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b/>
      <sz val="8"/>
      <name val="Arial"/>
      <family val="2"/>
    </font>
    <font>
      <b/>
      <sz val="8"/>
      <color indexed="8"/>
      <name val="Calibri"/>
      <family val="2"/>
    </font>
    <font>
      <u/>
      <sz val="9"/>
      <name val="Calibri"/>
      <family val="2"/>
    </font>
    <font>
      <i/>
      <u/>
      <sz val="9"/>
      <name val="Calibri"/>
      <family val="2"/>
    </font>
    <font>
      <sz val="8"/>
      <color indexed="8"/>
      <name val="Calibri"/>
      <family val="2"/>
    </font>
    <font>
      <b/>
      <u/>
      <sz val="10"/>
      <color theme="1"/>
      <name val="Calibri"/>
      <family val="2"/>
      <scheme val="minor"/>
    </font>
    <font>
      <u/>
      <sz val="8"/>
      <color indexed="8"/>
      <name val="Calibri"/>
      <family val="2"/>
    </font>
    <font>
      <i/>
      <sz val="8"/>
      <color indexed="8"/>
      <name val="Calibri"/>
      <family val="2"/>
    </font>
    <font>
      <sz val="8"/>
      <color indexed="8"/>
      <name val="Century Gothic"/>
      <family val="2"/>
    </font>
    <font>
      <sz val="9"/>
      <color theme="1"/>
      <name val="Calibri"/>
      <family val="2"/>
      <scheme val="minor"/>
    </font>
    <font>
      <b/>
      <sz val="11"/>
      <color indexed="8"/>
      <name val="Calibri"/>
      <family val="2"/>
    </font>
    <font>
      <i/>
      <sz val="11"/>
      <color indexed="8"/>
      <name val="Calibri"/>
      <family val="2"/>
    </font>
    <font>
      <sz val="11"/>
      <color indexed="8"/>
      <name val="Times New Roman"/>
      <family val="1"/>
    </font>
    <font>
      <sz val="7"/>
      <color indexed="8"/>
      <name val="Times New Roman"/>
      <family val="1"/>
    </font>
    <font>
      <b/>
      <sz val="14"/>
      <color rgb="FFFF0000"/>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499984740745262"/>
        <bgColor indexed="64"/>
      </patternFill>
    </fill>
    <fill>
      <patternFill patternType="solid">
        <fgColor rgb="FFFFFF99"/>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79998168889431442"/>
        <bgColor indexed="64"/>
      </patternFill>
    </fill>
    <fill>
      <patternFill patternType="lightUp">
        <bgColor rgb="FFFFFF99"/>
      </patternFill>
    </fill>
    <fill>
      <patternFill patternType="lightUp"/>
    </fill>
    <fill>
      <patternFill patternType="solid">
        <fgColor theme="3" tint="-0.249977111117893"/>
        <bgColor theme="4" tint="0.79998168889431442"/>
      </patternFill>
    </fill>
    <fill>
      <patternFill patternType="solid">
        <fgColor theme="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2" tint="-9.9978637043366805E-2"/>
        <bgColor indexed="64"/>
      </patternFill>
    </fill>
  </fills>
  <borders count="80">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0" fontId="12" fillId="0" borderId="0" applyNumberFormat="0" applyFill="0" applyBorder="0" applyAlignment="0" applyProtection="0"/>
    <xf numFmtId="0" fontId="4" fillId="0" borderId="0"/>
    <xf numFmtId="0" fontId="13" fillId="0" borderId="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352">
    <xf numFmtId="0" fontId="0" fillId="0" borderId="0" xfId="0"/>
    <xf numFmtId="0" fontId="3" fillId="0" borderId="0" xfId="0" applyFont="1"/>
    <xf numFmtId="0" fontId="4" fillId="0" borderId="0" xfId="3" applyFont="1"/>
    <xf numFmtId="0" fontId="13" fillId="0" borderId="0" xfId="3"/>
    <xf numFmtId="0" fontId="6" fillId="0" borderId="0" xfId="3" applyFont="1" applyAlignment="1">
      <alignment horizontal="right" vertical="center" wrapText="1"/>
    </xf>
    <xf numFmtId="0" fontId="14" fillId="0" borderId="0" xfId="0" applyFont="1"/>
    <xf numFmtId="0" fontId="9" fillId="0" borderId="0" xfId="0" applyFont="1"/>
    <xf numFmtId="0" fontId="10" fillId="0" borderId="0" xfId="0" applyFont="1" applyAlignment="1">
      <alignment horizontal="center" vertical="center" wrapText="1"/>
    </xf>
    <xf numFmtId="0" fontId="5" fillId="10" borderId="0" xfId="3" applyFont="1" applyFill="1" applyAlignment="1">
      <alignment horizontal="center" vertical="center" wrapText="1"/>
    </xf>
    <xf numFmtId="0" fontId="12" fillId="0" borderId="9" xfId="1" applyBorder="1" applyAlignment="1">
      <alignment horizontal="left" vertical="center"/>
    </xf>
    <xf numFmtId="0" fontId="4" fillId="0" borderId="0" xfId="3" applyFont="1" applyAlignment="1">
      <alignment vertical="center"/>
    </xf>
    <xf numFmtId="0" fontId="15" fillId="0" borderId="0" xfId="3" applyFont="1" applyAlignment="1">
      <alignment vertical="center"/>
    </xf>
    <xf numFmtId="0" fontId="12" fillId="0" borderId="9" xfId="1" applyFill="1" applyBorder="1" applyAlignment="1">
      <alignment horizontal="left" vertical="center"/>
    </xf>
    <xf numFmtId="0" fontId="9" fillId="7" borderId="0" xfId="0" applyFont="1" applyFill="1"/>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14" fillId="0" borderId="0" xfId="0" applyFont="1" applyAlignment="1">
      <alignment horizontal="center" vertical="center"/>
    </xf>
    <xf numFmtId="0" fontId="7" fillId="2" borderId="27" xfId="0" applyFont="1" applyFill="1" applyBorder="1" applyAlignment="1">
      <alignment horizontal="left" vertical="center"/>
    </xf>
    <xf numFmtId="1" fontId="16" fillId="2" borderId="26" xfId="0" applyNumberFormat="1" applyFont="1" applyFill="1" applyBorder="1" applyAlignment="1">
      <alignment horizontal="center" vertical="center"/>
    </xf>
    <xf numFmtId="0" fontId="7" fillId="2" borderId="28" xfId="0" applyFont="1" applyFill="1" applyBorder="1" applyAlignment="1">
      <alignment horizontal="left" vertical="center"/>
    </xf>
    <xf numFmtId="1" fontId="7" fillId="2" borderId="9" xfId="0" applyNumberFormat="1" applyFont="1" applyFill="1" applyBorder="1" applyAlignment="1">
      <alignment horizontal="center" vertical="center"/>
    </xf>
    <xf numFmtId="165" fontId="7" fillId="2" borderId="9" xfId="0" applyNumberFormat="1" applyFont="1" applyFill="1" applyBorder="1" applyAlignment="1">
      <alignment horizontal="center" vertical="center"/>
    </xf>
    <xf numFmtId="0" fontId="7" fillId="2" borderId="28" xfId="0" applyFont="1" applyFill="1" applyBorder="1" applyAlignment="1">
      <alignment horizontal="left" vertical="center" wrapText="1"/>
    </xf>
    <xf numFmtId="0" fontId="16" fillId="2" borderId="32" xfId="0" applyFont="1" applyFill="1" applyBorder="1" applyAlignment="1">
      <alignment horizontal="left" vertical="center" wrapText="1"/>
    </xf>
    <xf numFmtId="1" fontId="7" fillId="2" borderId="33" xfId="0" applyNumberFormat="1" applyFont="1" applyFill="1" applyBorder="1" applyAlignment="1">
      <alignment horizontal="center" vertical="center"/>
    </xf>
    <xf numFmtId="0" fontId="7" fillId="2" borderId="27" xfId="0" applyFont="1" applyFill="1" applyBorder="1" applyAlignment="1">
      <alignment horizontal="left" vertical="center" wrapText="1"/>
    </xf>
    <xf numFmtId="0" fontId="7" fillId="2" borderId="10" xfId="0" applyFont="1" applyFill="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9" fillId="0" borderId="0" xfId="0" applyFont="1" applyAlignment="1">
      <alignment horizontal="center" vertical="center"/>
    </xf>
    <xf numFmtId="0" fontId="14" fillId="0" borderId="8" xfId="0" applyFont="1" applyBorder="1" applyAlignment="1">
      <alignment horizontal="center" vertical="center"/>
    </xf>
    <xf numFmtId="0" fontId="20" fillId="0" borderId="0" xfId="0" applyFont="1" applyAlignment="1">
      <alignment horizontal="center" vertical="center"/>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2" borderId="15" xfId="0" applyFont="1" applyFill="1" applyBorder="1" applyAlignment="1">
      <alignment horizontal="left" vertical="center" wrapText="1"/>
    </xf>
    <xf numFmtId="0" fontId="17" fillId="0" borderId="0" xfId="0" applyFont="1" applyAlignment="1">
      <alignment horizontal="left" vertical="center"/>
    </xf>
    <xf numFmtId="0" fontId="25" fillId="0" borderId="0" xfId="0" applyFont="1" applyAlignment="1">
      <alignment vertical="center"/>
    </xf>
    <xf numFmtId="1" fontId="7" fillId="11" borderId="33" xfId="0" applyNumberFormat="1" applyFont="1" applyFill="1" applyBorder="1" applyAlignment="1">
      <alignment horizontal="center" vertical="center"/>
    </xf>
    <xf numFmtId="0" fontId="17" fillId="0" borderId="0" xfId="0" applyFont="1" applyProtection="1">
      <protection locked="0"/>
    </xf>
    <xf numFmtId="0" fontId="7" fillId="0" borderId="0" xfId="0" applyFont="1" applyProtection="1">
      <protection locked="0"/>
    </xf>
    <xf numFmtId="0" fontId="14" fillId="0" borderId="0" xfId="0" applyFont="1" applyProtection="1">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7" fillId="7" borderId="0" xfId="0" applyFont="1" applyFill="1" applyProtection="1">
      <protection locked="0"/>
    </xf>
    <xf numFmtId="0" fontId="14" fillId="7" borderId="0" xfId="0" applyFont="1" applyFill="1" applyProtection="1">
      <protection locked="0"/>
    </xf>
    <xf numFmtId="0" fontId="18" fillId="2" borderId="15" xfId="0" applyFont="1" applyFill="1" applyBorder="1" applyAlignment="1" applyProtection="1">
      <alignment vertical="center" wrapText="1"/>
      <protection locked="0"/>
    </xf>
    <xf numFmtId="0" fontId="16" fillId="4" borderId="11"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9" borderId="19" xfId="0" applyFont="1" applyFill="1" applyBorder="1" applyAlignment="1" applyProtection="1">
      <alignment horizontal="left"/>
      <protection locked="0"/>
    </xf>
    <xf numFmtId="1" fontId="16" fillId="9" borderId="14" xfId="0" applyNumberFormat="1" applyFont="1" applyFill="1" applyBorder="1" applyAlignment="1" applyProtection="1">
      <alignment horizontal="center" vertical="center"/>
      <protection locked="0"/>
    </xf>
    <xf numFmtId="0" fontId="14" fillId="7" borderId="14" xfId="0" applyFont="1" applyFill="1" applyBorder="1" applyProtection="1">
      <protection locked="0"/>
    </xf>
    <xf numFmtId="0" fontId="14" fillId="7" borderId="30" xfId="0" applyFont="1" applyFill="1" applyBorder="1" applyProtection="1">
      <protection locked="0"/>
    </xf>
    <xf numFmtId="0" fontId="16" fillId="8" borderId="10" xfId="0" applyFont="1" applyFill="1" applyBorder="1" applyAlignment="1" applyProtection="1">
      <alignment horizontal="left"/>
      <protection locked="0"/>
    </xf>
    <xf numFmtId="1" fontId="16" fillId="8" borderId="14" xfId="0" applyNumberFormat="1" applyFont="1" applyFill="1" applyBorder="1" applyAlignment="1" applyProtection="1">
      <alignment horizontal="center" vertical="center"/>
      <protection locked="0"/>
    </xf>
    <xf numFmtId="1" fontId="16" fillId="8" borderId="24" xfId="0" applyNumberFormat="1" applyFont="1" applyFill="1" applyBorder="1" applyAlignment="1" applyProtection="1">
      <alignment horizontal="center" vertical="center"/>
      <protection locked="0"/>
    </xf>
    <xf numFmtId="0" fontId="14" fillId="7" borderId="13" xfId="0" applyFont="1" applyFill="1" applyBorder="1" applyProtection="1">
      <protection locked="0"/>
    </xf>
    <xf numFmtId="0" fontId="7" fillId="2" borderId="10" xfId="0" applyFont="1" applyFill="1" applyBorder="1" applyAlignment="1" applyProtection="1">
      <alignment horizontal="left"/>
      <protection locked="0"/>
    </xf>
    <xf numFmtId="165" fontId="7" fillId="2" borderId="14" xfId="0" applyNumberFormat="1" applyFont="1" applyFill="1" applyBorder="1" applyAlignment="1" applyProtection="1">
      <alignment horizontal="center" vertical="center"/>
      <protection locked="0"/>
    </xf>
    <xf numFmtId="165" fontId="7" fillId="11" borderId="14"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protection locked="0"/>
    </xf>
    <xf numFmtId="9" fontId="7" fillId="0" borderId="13" xfId="4" applyFont="1" applyFill="1" applyBorder="1" applyAlignment="1" applyProtection="1">
      <alignment horizontal="center" vertical="center"/>
      <protection locked="0"/>
    </xf>
    <xf numFmtId="1" fontId="7" fillId="0" borderId="13" xfId="0" applyNumberFormat="1" applyFont="1" applyBorder="1" applyAlignment="1" applyProtection="1">
      <alignment horizontal="center" vertical="center"/>
      <protection locked="0"/>
    </xf>
    <xf numFmtId="1" fontId="7" fillId="2" borderId="13"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wrapText="1"/>
      <protection locked="0"/>
    </xf>
    <xf numFmtId="9" fontId="7" fillId="0" borderId="17" xfId="4" applyFont="1" applyFill="1" applyBorder="1" applyAlignment="1" applyProtection="1">
      <alignment horizontal="center" vertical="center"/>
      <protection locked="0"/>
    </xf>
    <xf numFmtId="9" fontId="7" fillId="2" borderId="17" xfId="4" applyFont="1" applyFill="1" applyBorder="1" applyAlignment="1" applyProtection="1">
      <alignment horizontal="center" vertical="center"/>
      <protection locked="0"/>
    </xf>
    <xf numFmtId="0" fontId="7" fillId="0" borderId="13" xfId="0" applyFont="1" applyBorder="1" applyProtection="1">
      <protection locked="0"/>
    </xf>
    <xf numFmtId="0" fontId="7" fillId="2" borderId="3" xfId="0" applyFont="1" applyFill="1" applyBorder="1" applyAlignment="1" applyProtection="1">
      <alignment horizontal="left"/>
      <protection locked="0"/>
    </xf>
    <xf numFmtId="165" fontId="7" fillId="0" borderId="16" xfId="0" applyNumberFormat="1" applyFont="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0" fontId="14" fillId="7" borderId="17" xfId="0" applyFont="1" applyFill="1" applyBorder="1" applyProtection="1">
      <protection locked="0"/>
    </xf>
    <xf numFmtId="0" fontId="7" fillId="2" borderId="22" xfId="0" applyFont="1" applyFill="1" applyBorder="1" applyAlignment="1" applyProtection="1">
      <alignment horizontal="left"/>
      <protection locked="0"/>
    </xf>
    <xf numFmtId="165" fontId="7" fillId="0" borderId="14" xfId="0" applyNumberFormat="1" applyFont="1" applyBorder="1" applyAlignment="1" applyProtection="1">
      <alignment horizontal="center" vertical="center"/>
      <protection locked="0"/>
    </xf>
    <xf numFmtId="0" fontId="14" fillId="0" borderId="14" xfId="0" applyFont="1" applyBorder="1" applyProtection="1">
      <protection locked="0"/>
    </xf>
    <xf numFmtId="0" fontId="7" fillId="2" borderId="25" xfId="0" applyFont="1" applyFill="1" applyBorder="1" applyAlignment="1" applyProtection="1">
      <alignment horizontal="left"/>
      <protection locked="0"/>
    </xf>
    <xf numFmtId="0" fontId="14" fillId="0" borderId="13" xfId="0" applyFont="1" applyBorder="1" applyProtection="1">
      <protection locked="0"/>
    </xf>
    <xf numFmtId="1" fontId="7" fillId="11" borderId="13" xfId="0" applyNumberFormat="1" applyFont="1" applyFill="1" applyBorder="1" applyAlignment="1" applyProtection="1">
      <alignment horizontal="center" vertical="center"/>
      <protection locked="0"/>
    </xf>
    <xf numFmtId="9" fontId="7" fillId="2" borderId="13" xfId="4" applyFont="1" applyFill="1" applyBorder="1" applyAlignment="1" applyProtection="1">
      <alignment horizontal="center" vertical="center"/>
      <protection locked="0"/>
    </xf>
    <xf numFmtId="165" fontId="7" fillId="0" borderId="17" xfId="0" applyNumberFormat="1" applyFont="1" applyBorder="1" applyAlignment="1" applyProtection="1">
      <alignment horizontal="center" vertical="center"/>
      <protection locked="0"/>
    </xf>
    <xf numFmtId="165" fontId="7" fillId="2" borderId="17" xfId="0" applyNumberFormat="1" applyFont="1" applyFill="1" applyBorder="1" applyAlignment="1" applyProtection="1">
      <alignment horizontal="center" vertical="center"/>
      <protection locked="0"/>
    </xf>
    <xf numFmtId="0" fontId="14" fillId="0" borderId="16" xfId="0" applyFont="1" applyBorder="1" applyProtection="1">
      <protection locked="0"/>
    </xf>
    <xf numFmtId="0" fontId="16" fillId="2" borderId="19" xfId="0" applyFont="1" applyFill="1" applyBorder="1" applyAlignment="1" applyProtection="1">
      <alignment horizontal="left"/>
      <protection locked="0"/>
    </xf>
    <xf numFmtId="1" fontId="16" fillId="11" borderId="14" xfId="0" applyNumberFormat="1" applyFont="1" applyFill="1" applyBorder="1" applyAlignment="1" applyProtection="1">
      <alignment horizontal="center" vertical="center"/>
      <protection locked="0"/>
    </xf>
    <xf numFmtId="9" fontId="14" fillId="7" borderId="14" xfId="4" applyFont="1" applyFill="1" applyBorder="1" applyProtection="1">
      <protection locked="0"/>
    </xf>
    <xf numFmtId="0" fontId="16" fillId="2" borderId="20" xfId="0" applyFont="1" applyFill="1" applyBorder="1" applyAlignment="1" applyProtection="1">
      <alignment horizontal="left" vertical="center" wrapText="1"/>
      <protection locked="0"/>
    </xf>
    <xf numFmtId="1" fontId="16" fillId="11" borderId="13" xfId="0" applyNumberFormat="1" applyFont="1" applyFill="1" applyBorder="1" applyAlignment="1" applyProtection="1">
      <alignment horizontal="center" vertical="center"/>
      <protection locked="0"/>
    </xf>
    <xf numFmtId="0" fontId="16" fillId="2" borderId="20" xfId="0" applyFont="1" applyFill="1" applyBorder="1" applyAlignment="1" applyProtection="1">
      <alignment horizontal="left" wrapText="1"/>
      <protection locked="0"/>
    </xf>
    <xf numFmtId="1" fontId="16" fillId="2" borderId="13" xfId="0" applyNumberFormat="1" applyFont="1" applyFill="1" applyBorder="1" applyAlignment="1" applyProtection="1">
      <alignment horizontal="center" vertical="center"/>
      <protection locked="0"/>
    </xf>
    <xf numFmtId="164" fontId="16" fillId="6" borderId="13" xfId="4" applyNumberFormat="1" applyFont="1" applyFill="1" applyBorder="1" applyAlignment="1" applyProtection="1">
      <alignment horizontal="center" vertical="center"/>
      <protection locked="0"/>
    </xf>
    <xf numFmtId="164" fontId="16" fillId="5" borderId="13" xfId="4" applyNumberFormat="1" applyFont="1" applyFill="1" applyBorder="1" applyAlignment="1" applyProtection="1">
      <alignment horizontal="center" vertical="center"/>
      <protection locked="0"/>
    </xf>
    <xf numFmtId="164" fontId="16" fillId="6" borderId="17" xfId="4" applyNumberFormat="1" applyFont="1" applyFill="1" applyBorder="1" applyAlignment="1" applyProtection="1">
      <alignment horizontal="center" vertical="center"/>
      <protection locked="0"/>
    </xf>
    <xf numFmtId="164" fontId="16" fillId="5" borderId="17" xfId="4" applyNumberFormat="1" applyFont="1" applyFill="1" applyBorder="1" applyAlignment="1" applyProtection="1">
      <alignment horizontal="center" vertical="center"/>
      <protection locked="0"/>
    </xf>
    <xf numFmtId="0" fontId="14" fillId="7" borderId="13" xfId="0" quotePrefix="1" applyFont="1" applyFill="1" applyBorder="1" applyProtection="1">
      <protection locked="0"/>
    </xf>
    <xf numFmtId="0" fontId="28" fillId="12" borderId="9" xfId="0" applyFont="1" applyFill="1" applyBorder="1" applyAlignment="1" applyProtection="1">
      <alignment horizontal="center" vertical="center" wrapText="1"/>
      <protection locked="0"/>
    </xf>
    <xf numFmtId="0" fontId="26" fillId="12" borderId="9" xfId="0" applyFont="1" applyFill="1" applyBorder="1" applyAlignment="1" applyProtection="1">
      <alignment horizontal="center" vertical="center" wrapText="1"/>
      <protection locked="0"/>
    </xf>
    <xf numFmtId="9" fontId="29" fillId="12" borderId="9" xfId="5" applyFont="1" applyFill="1" applyBorder="1" applyAlignment="1" applyProtection="1">
      <alignment horizontal="center" vertical="center" wrapText="1"/>
      <protection locked="0"/>
    </xf>
    <xf numFmtId="1" fontId="16" fillId="11" borderId="24" xfId="0" applyNumberFormat="1" applyFont="1" applyFill="1" applyBorder="1" applyAlignment="1">
      <alignment horizontal="center" vertical="center"/>
    </xf>
    <xf numFmtId="1" fontId="16" fillId="13" borderId="14" xfId="0" applyNumberFormat="1" applyFont="1" applyFill="1" applyBorder="1" applyAlignment="1" applyProtection="1">
      <alignment horizontal="center" vertical="center"/>
      <protection locked="0"/>
    </xf>
    <xf numFmtId="0" fontId="16" fillId="4" borderId="37" xfId="0" applyFont="1" applyFill="1" applyBorder="1" applyAlignment="1" applyProtection="1">
      <alignment horizontal="center" vertical="center" wrapText="1"/>
      <protection locked="0"/>
    </xf>
    <xf numFmtId="0" fontId="16" fillId="4" borderId="31" xfId="0" applyFont="1" applyFill="1" applyBorder="1" applyAlignment="1" applyProtection="1">
      <alignment horizontal="center" vertical="center" wrapText="1"/>
      <protection locked="0"/>
    </xf>
    <xf numFmtId="0" fontId="18" fillId="0" borderId="35" xfId="0" applyFont="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0" borderId="36" xfId="0" applyFont="1" applyBorder="1" applyProtection="1">
      <protection locked="0"/>
    </xf>
    <xf numFmtId="0" fontId="7" fillId="14" borderId="39" xfId="0" applyFont="1" applyFill="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11" borderId="27" xfId="0" applyFont="1" applyFill="1" applyBorder="1" applyAlignment="1">
      <alignment horizontal="center" vertical="center"/>
    </xf>
    <xf numFmtId="0" fontId="7" fillId="3" borderId="41" xfId="0" applyFont="1" applyFill="1" applyBorder="1" applyAlignment="1" applyProtection="1">
      <alignment horizontal="center" vertical="center"/>
      <protection locked="0"/>
    </xf>
    <xf numFmtId="0" fontId="7" fillId="0" borderId="38" xfId="0" applyFont="1" applyBorder="1" applyAlignment="1">
      <alignment horizontal="center" vertical="center"/>
    </xf>
    <xf numFmtId="0" fontId="7" fillId="3" borderId="35" xfId="0" applyFont="1" applyFill="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7" fillId="14" borderId="42" xfId="0" applyFont="1" applyFill="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11" borderId="42" xfId="0" applyFont="1" applyFill="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6" xfId="0" applyFont="1" applyBorder="1" applyAlignment="1" applyProtection="1">
      <alignment horizontal="center"/>
      <protection locked="0"/>
    </xf>
    <xf numFmtId="0" fontId="18" fillId="0" borderId="43" xfId="0" applyFont="1" applyBorder="1" applyAlignment="1" applyProtection="1">
      <alignment horizontal="center" vertical="center"/>
      <protection locked="0"/>
    </xf>
    <xf numFmtId="0" fontId="30" fillId="0" borderId="14" xfId="0" applyFont="1" applyBorder="1" applyProtection="1">
      <protection locked="0"/>
    </xf>
    <xf numFmtId="0" fontId="30" fillId="0" borderId="13" xfId="0" applyFont="1" applyBorder="1" applyProtection="1">
      <protection locked="0"/>
    </xf>
    <xf numFmtId="0" fontId="7" fillId="0" borderId="13" xfId="0" applyFont="1" applyBorder="1" applyAlignment="1" applyProtection="1">
      <alignment vertical="center"/>
      <protection locked="0"/>
    </xf>
    <xf numFmtId="0" fontId="16" fillId="0" borderId="13" xfId="0" applyFont="1" applyBorder="1" applyProtection="1">
      <protection locked="0"/>
    </xf>
    <xf numFmtId="0" fontId="16" fillId="0" borderId="13" xfId="0" applyFont="1" applyBorder="1" applyAlignment="1" applyProtection="1">
      <alignment vertical="center"/>
      <protection locked="0"/>
    </xf>
    <xf numFmtId="0" fontId="7" fillId="0" borderId="16" xfId="0" applyFont="1" applyBorder="1" applyProtection="1">
      <protection locked="0"/>
    </xf>
    <xf numFmtId="0" fontId="33" fillId="7" borderId="0" xfId="0" applyFont="1" applyFill="1" applyAlignment="1">
      <alignment vertical="center"/>
    </xf>
    <xf numFmtId="14" fontId="35" fillId="7" borderId="0" xfId="0" applyNumberFormat="1" applyFont="1" applyFill="1" applyAlignment="1">
      <alignment horizontal="center" vertical="center"/>
    </xf>
    <xf numFmtId="0" fontId="36" fillId="7" borderId="0" xfId="0" applyFont="1" applyFill="1" applyAlignment="1">
      <alignment horizontal="left" vertical="center" wrapText="1"/>
    </xf>
    <xf numFmtId="0" fontId="37" fillId="7" borderId="0" xfId="0" applyFont="1" applyFill="1" applyAlignment="1">
      <alignment vertical="center"/>
    </xf>
    <xf numFmtId="0" fontId="36" fillId="7" borderId="0" xfId="0" applyFont="1" applyFill="1" applyAlignment="1">
      <alignment vertical="center"/>
    </xf>
    <xf numFmtId="0" fontId="12" fillId="0" borderId="0" xfId="1" quotePrefix="1" applyAlignment="1">
      <alignment vertical="center"/>
    </xf>
    <xf numFmtId="0" fontId="36" fillId="7" borderId="0" xfId="0" applyFont="1" applyFill="1" applyAlignment="1">
      <alignment horizontal="center" vertical="center"/>
    </xf>
    <xf numFmtId="0" fontId="12" fillId="0" borderId="0" xfId="1" quotePrefix="1" applyFill="1" applyAlignment="1">
      <alignment vertical="center" wrapText="1"/>
    </xf>
    <xf numFmtId="0" fontId="38" fillId="0" borderId="0" xfId="1" quotePrefix="1" applyFont="1" applyFill="1" applyAlignment="1">
      <alignment vertical="center"/>
    </xf>
    <xf numFmtId="0" fontId="37" fillId="7" borderId="0" xfId="0" applyFont="1" applyFill="1" applyAlignment="1">
      <alignment horizontal="left" vertical="center"/>
    </xf>
    <xf numFmtId="0" fontId="12" fillId="7" borderId="0" xfId="1" applyFill="1" applyBorder="1" applyAlignment="1">
      <alignment horizontal="left" vertical="center"/>
    </xf>
    <xf numFmtId="0" fontId="36" fillId="7" borderId="0" xfId="0" applyFont="1" applyFill="1" applyAlignment="1">
      <alignment horizontal="left" vertical="center"/>
    </xf>
    <xf numFmtId="0" fontId="39" fillId="0" borderId="0" xfId="0" applyFont="1" applyAlignment="1">
      <alignment vertical="center"/>
    </xf>
    <xf numFmtId="0" fontId="40" fillId="7" borderId="0" xfId="1" quotePrefix="1" applyNumberFormat="1" applyFont="1" applyFill="1" applyBorder="1" applyAlignment="1">
      <alignment horizontal="left" vertical="center"/>
    </xf>
    <xf numFmtId="0" fontId="36" fillId="0" borderId="0" xfId="0" applyFont="1" applyAlignment="1">
      <alignment vertical="center"/>
    </xf>
    <xf numFmtId="0" fontId="33" fillId="7" borderId="0" xfId="0" applyFont="1" applyFill="1" applyAlignment="1">
      <alignment horizontal="left" vertical="center" wrapText="1"/>
    </xf>
    <xf numFmtId="0" fontId="42" fillId="7" borderId="0" xfId="0" applyFont="1" applyFill="1" applyAlignment="1">
      <alignment vertical="center"/>
    </xf>
    <xf numFmtId="0" fontId="12" fillId="7" borderId="0" xfId="1" applyFill="1" applyBorder="1" applyAlignment="1">
      <alignment horizontal="left" vertical="center" wrapText="1"/>
    </xf>
    <xf numFmtId="0" fontId="44" fillId="7" borderId="0" xfId="0" applyFont="1" applyFill="1" applyAlignment="1">
      <alignment horizontal="left" vertical="center" wrapText="1"/>
    </xf>
    <xf numFmtId="0" fontId="45" fillId="7" borderId="0" xfId="0" applyFont="1" applyFill="1" applyAlignment="1">
      <alignment horizontal="left" vertical="center" wrapText="1"/>
    </xf>
    <xf numFmtId="0" fontId="45" fillId="7" borderId="0" xfId="0" applyFont="1" applyFill="1" applyAlignment="1">
      <alignment vertical="center"/>
    </xf>
    <xf numFmtId="0" fontId="48" fillId="7" borderId="0" xfId="1" applyFont="1" applyFill="1" applyBorder="1" applyAlignment="1">
      <alignment horizontal="left" vertical="center" wrapText="1"/>
    </xf>
    <xf numFmtId="0" fontId="50" fillId="7" borderId="0" xfId="0" applyFont="1" applyFill="1" applyAlignment="1">
      <alignment vertical="center"/>
    </xf>
    <xf numFmtId="0" fontId="51" fillId="7" borderId="0" xfId="0" applyFont="1" applyFill="1" applyAlignment="1">
      <alignment horizontal="right" vertical="center"/>
    </xf>
    <xf numFmtId="0" fontId="50" fillId="7" borderId="0" xfId="0" applyFont="1" applyFill="1" applyAlignment="1">
      <alignment horizontal="center" vertical="center"/>
    </xf>
    <xf numFmtId="0" fontId="52" fillId="7" borderId="0" xfId="0" applyFont="1" applyFill="1" applyAlignment="1">
      <alignment vertical="center"/>
    </xf>
    <xf numFmtId="0" fontId="52" fillId="7" borderId="0" xfId="0" applyFont="1" applyFill="1" applyAlignment="1">
      <alignment horizontal="right" vertical="center"/>
    </xf>
    <xf numFmtId="0" fontId="53" fillId="18" borderId="47" xfId="0" applyFont="1" applyFill="1" applyBorder="1" applyAlignment="1" applyProtection="1">
      <alignment horizontal="center" vertical="center"/>
      <protection locked="0"/>
    </xf>
    <xf numFmtId="0" fontId="53" fillId="7" borderId="0" xfId="0" applyFont="1" applyFill="1" applyAlignment="1">
      <alignment vertical="center"/>
    </xf>
    <xf numFmtId="0" fontId="53" fillId="7" borderId="0" xfId="0" applyFont="1" applyFill="1" applyAlignment="1" applyProtection="1">
      <alignment horizontal="center" vertical="center"/>
      <protection locked="0"/>
    </xf>
    <xf numFmtId="0" fontId="33" fillId="0" borderId="0" xfId="0" applyFont="1" applyAlignment="1">
      <alignment vertical="center"/>
    </xf>
    <xf numFmtId="0" fontId="55" fillId="20" borderId="0" xfId="0" applyFont="1" applyFill="1" applyAlignment="1">
      <alignment vertical="center" wrapText="1"/>
    </xf>
    <xf numFmtId="0" fontId="55" fillId="20" borderId="0" xfId="0" applyFont="1" applyFill="1" applyAlignment="1">
      <alignment horizontal="center" vertical="center" wrapText="1"/>
    </xf>
    <xf numFmtId="0" fontId="33" fillId="7" borderId="48" xfId="0" applyFont="1" applyFill="1" applyBorder="1" applyAlignment="1" applyProtection="1">
      <alignment horizontal="left" vertical="center"/>
      <protection locked="0"/>
    </xf>
    <xf numFmtId="0" fontId="33" fillId="18" borderId="48" xfId="0" applyFont="1" applyFill="1" applyBorder="1" applyAlignment="1" applyProtection="1">
      <alignment horizontal="left" vertical="center"/>
      <protection locked="0"/>
    </xf>
    <xf numFmtId="166" fontId="33" fillId="18" borderId="49" xfId="0" applyNumberFormat="1" applyFont="1" applyFill="1" applyBorder="1" applyAlignment="1">
      <alignment vertical="center"/>
    </xf>
    <xf numFmtId="0" fontId="56" fillId="18" borderId="50" xfId="0" applyFont="1" applyFill="1" applyBorder="1" applyAlignment="1" applyProtection="1">
      <alignment horizontal="left" vertical="center"/>
      <protection locked="0"/>
    </xf>
    <xf numFmtId="0" fontId="57" fillId="21" borderId="0" xfId="0" applyFont="1" applyFill="1" applyAlignment="1">
      <alignment vertical="center"/>
    </xf>
    <xf numFmtId="0" fontId="58" fillId="21" borderId="51" xfId="0" applyFont="1" applyFill="1" applyBorder="1" applyAlignment="1">
      <alignment horizontal="center" vertical="center"/>
    </xf>
    <xf numFmtId="0" fontId="55" fillId="21" borderId="0" xfId="0" applyFont="1" applyFill="1" applyAlignment="1">
      <alignment horizontal="right" vertical="center"/>
    </xf>
    <xf numFmtId="166" fontId="59" fillId="7" borderId="52" xfId="0" applyNumberFormat="1" applyFont="1" applyFill="1" applyBorder="1" applyAlignment="1">
      <alignment vertical="center"/>
    </xf>
    <xf numFmtId="0" fontId="43" fillId="0" borderId="0" xfId="0" applyFont="1" applyAlignment="1">
      <alignment horizontal="center" vertical="center" wrapText="1"/>
    </xf>
    <xf numFmtId="0" fontId="33" fillId="7" borderId="50" xfId="0" applyFont="1" applyFill="1" applyBorder="1" applyAlignment="1" applyProtection="1">
      <alignment horizontal="left" vertical="center"/>
      <protection locked="0"/>
    </xf>
    <xf numFmtId="0" fontId="43" fillId="22" borderId="0" xfId="0" applyFont="1" applyFill="1" applyAlignment="1">
      <alignment horizontal="left" vertical="center"/>
    </xf>
    <xf numFmtId="0" fontId="57" fillId="7" borderId="0" xfId="0" applyFont="1" applyFill="1" applyAlignment="1">
      <alignment vertical="center"/>
    </xf>
    <xf numFmtId="0" fontId="55" fillId="7" borderId="0" xfId="0" applyFont="1" applyFill="1" applyAlignment="1">
      <alignment horizontal="right" vertical="center"/>
    </xf>
    <xf numFmtId="166" fontId="59" fillId="7" borderId="0" xfId="0" applyNumberFormat="1" applyFont="1" applyFill="1" applyAlignment="1">
      <alignment vertical="center"/>
    </xf>
    <xf numFmtId="0" fontId="33" fillId="0" borderId="48" xfId="0" applyFont="1" applyBorder="1" applyAlignment="1" applyProtection="1">
      <alignment horizontal="left" vertical="center"/>
      <protection locked="0"/>
    </xf>
    <xf numFmtId="0" fontId="33" fillId="0" borderId="0" xfId="0" applyFont="1" applyAlignment="1">
      <alignment vertical="center" wrapText="1"/>
    </xf>
    <xf numFmtId="0" fontId="33" fillId="7" borderId="53" xfId="0" applyFont="1" applyFill="1" applyBorder="1" applyAlignment="1">
      <alignment vertical="center"/>
    </xf>
    <xf numFmtId="0" fontId="33" fillId="7" borderId="54" xfId="0" applyFont="1" applyFill="1" applyBorder="1" applyAlignment="1">
      <alignment vertical="center"/>
    </xf>
    <xf numFmtId="0" fontId="33" fillId="7" borderId="48" xfId="0" applyFont="1" applyFill="1" applyBorder="1" applyAlignment="1" applyProtection="1">
      <alignment horizontal="left" vertical="center" wrapText="1"/>
      <protection locked="0"/>
    </xf>
    <xf numFmtId="0" fontId="33" fillId="0" borderId="48" xfId="0" applyFont="1" applyBorder="1" applyAlignment="1" applyProtection="1">
      <alignment horizontal="left" vertical="center" wrapText="1"/>
      <protection locked="0"/>
    </xf>
    <xf numFmtId="0" fontId="56" fillId="18" borderId="50" xfId="0" applyFont="1" applyFill="1" applyBorder="1" applyAlignment="1" applyProtection="1">
      <alignment horizontal="left" vertical="center" wrapText="1"/>
      <protection locked="0"/>
    </xf>
    <xf numFmtId="0" fontId="33" fillId="7" borderId="55" xfId="0" applyFont="1" applyFill="1" applyBorder="1" applyAlignment="1">
      <alignment vertical="center"/>
    </xf>
    <xf numFmtId="0" fontId="36" fillId="0" borderId="0" xfId="0" applyFont="1" applyAlignment="1">
      <alignment vertical="center" wrapText="1"/>
    </xf>
    <xf numFmtId="0" fontId="53" fillId="18" borderId="0" xfId="0" applyFont="1" applyFill="1" applyAlignment="1" applyProtection="1">
      <alignment horizontal="center" vertical="center"/>
      <protection locked="0"/>
    </xf>
    <xf numFmtId="0" fontId="12" fillId="7" borderId="0" xfId="1" applyFill="1" applyBorder="1" applyAlignment="1">
      <alignment horizontal="center" vertical="center"/>
    </xf>
    <xf numFmtId="0" fontId="55" fillId="21" borderId="0" xfId="0" applyFont="1" applyFill="1" applyAlignment="1">
      <alignment vertical="center"/>
    </xf>
    <xf numFmtId="0" fontId="33" fillId="21" borderId="48" xfId="0" applyFont="1" applyFill="1" applyBorder="1" applyAlignment="1" applyProtection="1">
      <alignment horizontal="left" vertical="center"/>
      <protection locked="0"/>
    </xf>
    <xf numFmtId="0" fontId="33" fillId="0" borderId="56" xfId="0" applyFont="1" applyBorder="1" applyAlignment="1" applyProtection="1">
      <alignment horizontal="left" vertical="center"/>
      <protection locked="0"/>
    </xf>
    <xf numFmtId="0" fontId="58" fillId="21" borderId="0" xfId="0" applyFont="1" applyFill="1" applyAlignment="1">
      <alignment horizontal="center" vertical="center"/>
    </xf>
    <xf numFmtId="0" fontId="57" fillId="0" borderId="0" xfId="0" applyFont="1" applyAlignment="1">
      <alignment vertical="center"/>
    </xf>
    <xf numFmtId="0" fontId="58" fillId="0" borderId="0" xfId="0" applyFont="1" applyAlignment="1">
      <alignment horizontal="center" vertical="center"/>
    </xf>
    <xf numFmtId="0" fontId="55" fillId="0" borderId="0" xfId="0" applyFont="1" applyAlignment="1">
      <alignment horizontal="right" vertical="center"/>
    </xf>
    <xf numFmtId="166" fontId="59" fillId="0" borderId="0" xfId="0" applyNumberFormat="1" applyFont="1" applyAlignment="1">
      <alignment vertical="center"/>
    </xf>
    <xf numFmtId="0" fontId="58" fillId="21" borderId="51" xfId="0" applyFont="1" applyFill="1" applyBorder="1" applyAlignment="1">
      <alignment horizontal="center" vertical="center" wrapText="1"/>
    </xf>
    <xf numFmtId="0" fontId="4" fillId="21" borderId="0" xfId="0" applyFont="1" applyFill="1" applyAlignment="1" applyProtection="1">
      <alignment horizontal="left" vertical="center" wrapText="1"/>
      <protection locked="0"/>
    </xf>
    <xf numFmtId="0" fontId="36" fillId="7" borderId="0" xfId="0" applyFont="1" applyFill="1" applyAlignment="1" applyProtection="1">
      <alignment horizontal="center" vertical="center"/>
      <protection locked="0"/>
    </xf>
    <xf numFmtId="0" fontId="0" fillId="0" borderId="0" xfId="0" applyAlignment="1">
      <alignment vertical="center"/>
    </xf>
    <xf numFmtId="42" fontId="37" fillId="23" borderId="31" xfId="8" applyNumberFormat="1" applyFont="1" applyFill="1" applyBorder="1" applyAlignment="1" applyProtection="1">
      <alignment horizontal="center" vertical="center" wrapText="1"/>
      <protection locked="0"/>
    </xf>
    <xf numFmtId="42" fontId="37" fillId="23" borderId="15" xfId="8" applyNumberFormat="1" applyFont="1" applyFill="1" applyBorder="1" applyAlignment="1" applyProtection="1">
      <alignment horizontal="center" vertical="center" wrapText="1"/>
      <protection locked="0"/>
    </xf>
    <xf numFmtId="42" fontId="37" fillId="23" borderId="23" xfId="8" applyNumberFormat="1" applyFont="1" applyFill="1" applyBorder="1" applyAlignment="1" applyProtection="1">
      <alignment horizontal="center" vertical="center" wrapText="1"/>
      <protection locked="0"/>
    </xf>
    <xf numFmtId="0" fontId="37" fillId="23" borderId="27" xfId="0" applyFont="1" applyFill="1" applyBorder="1" applyAlignment="1" applyProtection="1">
      <alignment horizontal="center" vertical="center" wrapText="1"/>
      <protection locked="0"/>
    </xf>
    <xf numFmtId="0" fontId="37" fillId="23" borderId="26" xfId="0" applyFont="1" applyFill="1" applyBorder="1" applyAlignment="1" applyProtection="1">
      <alignment horizontal="center" vertical="center" wrapText="1"/>
      <protection locked="0"/>
    </xf>
    <xf numFmtId="42" fontId="37" fillId="23" borderId="42" xfId="8" applyNumberFormat="1" applyFont="1" applyFill="1" applyBorder="1" applyAlignment="1" applyProtection="1">
      <alignment horizontal="center" vertical="center" wrapText="1"/>
      <protection locked="0"/>
    </xf>
    <xf numFmtId="42" fontId="37" fillId="23" borderId="26" xfId="8" applyNumberFormat="1" applyFont="1" applyFill="1" applyBorder="1" applyAlignment="1" applyProtection="1">
      <alignment horizontal="center" vertical="center" wrapText="1"/>
      <protection locked="0"/>
    </xf>
    <xf numFmtId="42" fontId="37" fillId="23" borderId="24" xfId="8" applyNumberFormat="1" applyFont="1" applyFill="1" applyBorder="1" applyAlignment="1" applyProtection="1">
      <alignment horizontal="center" vertical="center" wrapText="1"/>
      <protection locked="0"/>
    </xf>
    <xf numFmtId="0" fontId="60" fillId="24" borderId="58" xfId="0" applyFont="1" applyFill="1" applyBorder="1" applyAlignment="1">
      <alignment vertical="center"/>
    </xf>
    <xf numFmtId="0" fontId="36" fillId="0" borderId="9" xfId="0" applyFont="1" applyBorder="1" applyAlignment="1">
      <alignment vertical="center"/>
    </xf>
    <xf numFmtId="166" fontId="36" fillId="18" borderId="59" xfId="0" applyNumberFormat="1" applyFont="1" applyFill="1" applyBorder="1" applyAlignment="1" applyProtection="1">
      <alignment horizontal="right" vertical="center"/>
      <protection locked="0"/>
    </xf>
    <xf numFmtId="166" fontId="36" fillId="18" borderId="60" xfId="7" applyNumberFormat="1" applyFont="1" applyFill="1" applyBorder="1" applyAlignment="1" applyProtection="1">
      <alignment horizontal="right" vertical="center"/>
      <protection locked="0"/>
    </xf>
    <xf numFmtId="166" fontId="36" fillId="18" borderId="61" xfId="0" applyNumberFormat="1" applyFont="1" applyFill="1" applyBorder="1" applyAlignment="1" applyProtection="1">
      <alignment horizontal="right" vertical="center"/>
      <protection locked="0"/>
    </xf>
    <xf numFmtId="0" fontId="36" fillId="7" borderId="25" xfId="0" applyFont="1" applyFill="1" applyBorder="1" applyAlignment="1">
      <alignment vertical="center"/>
    </xf>
    <xf numFmtId="0" fontId="36" fillId="0" borderId="18" xfId="0" applyFont="1" applyBorder="1" applyAlignment="1">
      <alignment vertical="center"/>
    </xf>
    <xf numFmtId="166" fontId="36" fillId="18" borderId="62" xfId="0" applyNumberFormat="1" applyFont="1" applyFill="1" applyBorder="1" applyAlignment="1" applyProtection="1">
      <alignment horizontal="right" vertical="center"/>
      <protection locked="0"/>
    </xf>
    <xf numFmtId="166" fontId="36" fillId="18" borderId="63" xfId="0" applyNumberFormat="1" applyFont="1" applyFill="1" applyBorder="1" applyAlignment="1" applyProtection="1">
      <alignment horizontal="right" vertical="center"/>
      <protection locked="0"/>
    </xf>
    <xf numFmtId="166" fontId="36" fillId="18" borderId="64" xfId="0" applyNumberFormat="1" applyFont="1" applyFill="1" applyBorder="1" applyAlignment="1" applyProtection="1">
      <alignment horizontal="right" vertical="center"/>
      <protection locked="0"/>
    </xf>
    <xf numFmtId="0" fontId="61" fillId="17" borderId="9" xfId="0" applyFont="1" applyFill="1" applyBorder="1" applyAlignment="1" applyProtection="1">
      <alignment vertical="center"/>
      <protection locked="0"/>
    </xf>
    <xf numFmtId="166" fontId="36" fillId="18" borderId="65" xfId="0" applyNumberFormat="1" applyFont="1" applyFill="1" applyBorder="1" applyAlignment="1" applyProtection="1">
      <alignment horizontal="right" vertical="center"/>
      <protection locked="0"/>
    </xf>
    <xf numFmtId="166" fontId="36" fillId="18" borderId="66" xfId="0" applyNumberFormat="1" applyFont="1" applyFill="1" applyBorder="1" applyAlignment="1" applyProtection="1">
      <alignment horizontal="right" vertical="center"/>
      <protection locked="0"/>
    </xf>
    <xf numFmtId="166" fontId="36" fillId="18" borderId="67" xfId="0" applyNumberFormat="1" applyFont="1" applyFill="1" applyBorder="1" applyAlignment="1" applyProtection="1">
      <alignment horizontal="right" vertical="center"/>
      <protection locked="0"/>
    </xf>
    <xf numFmtId="166" fontId="36" fillId="0" borderId="0" xfId="8" applyNumberFormat="1" applyFont="1" applyBorder="1" applyAlignment="1">
      <alignment horizontal="right" vertical="center"/>
    </xf>
    <xf numFmtId="166" fontId="36" fillId="0" borderId="2" xfId="8" applyNumberFormat="1" applyFont="1" applyBorder="1" applyAlignment="1">
      <alignment horizontal="right" vertical="center"/>
    </xf>
    <xf numFmtId="0" fontId="60" fillId="24" borderId="68" xfId="0" applyFont="1" applyFill="1" applyBorder="1" applyAlignment="1">
      <alignment vertical="center"/>
    </xf>
    <xf numFmtId="166" fontId="36" fillId="18" borderId="59" xfId="7" applyNumberFormat="1" applyFont="1" applyFill="1" applyBorder="1" applyAlignment="1" applyProtection="1">
      <alignment horizontal="right" vertical="center"/>
      <protection locked="0"/>
    </xf>
    <xf numFmtId="166" fontId="36" fillId="25" borderId="69" xfId="0" applyNumberFormat="1" applyFont="1" applyFill="1" applyBorder="1" applyAlignment="1" applyProtection="1">
      <alignment horizontal="right" vertical="center"/>
      <protection hidden="1"/>
    </xf>
    <xf numFmtId="0" fontId="62" fillId="7" borderId="25" xfId="0" applyFont="1" applyFill="1" applyBorder="1" applyAlignment="1">
      <alignment vertical="center"/>
    </xf>
    <xf numFmtId="0" fontId="62" fillId="7" borderId="0" xfId="0" applyFont="1" applyFill="1" applyAlignment="1">
      <alignment vertical="center"/>
    </xf>
    <xf numFmtId="166" fontId="62" fillId="7" borderId="0" xfId="8" applyNumberFormat="1" applyFont="1" applyFill="1" applyBorder="1" applyAlignment="1">
      <alignment horizontal="right" vertical="center"/>
    </xf>
    <xf numFmtId="166" fontId="62" fillId="7" borderId="2" xfId="8" applyNumberFormat="1" applyFont="1" applyFill="1" applyBorder="1" applyAlignment="1">
      <alignment horizontal="right" vertical="center"/>
    </xf>
    <xf numFmtId="0" fontId="36" fillId="17" borderId="9" xfId="0" applyFont="1" applyFill="1" applyBorder="1" applyAlignment="1" applyProtection="1">
      <alignment vertical="center"/>
      <protection locked="0"/>
    </xf>
    <xf numFmtId="166" fontId="36" fillId="18" borderId="70" xfId="0" applyNumberFormat="1" applyFont="1" applyFill="1" applyBorder="1" applyAlignment="1" applyProtection="1">
      <alignment horizontal="right" vertical="center"/>
      <protection locked="0"/>
    </xf>
    <xf numFmtId="166" fontId="36" fillId="18" borderId="71" xfId="0" applyNumberFormat="1" applyFont="1" applyFill="1" applyBorder="1" applyAlignment="1" applyProtection="1">
      <alignment horizontal="right" vertical="center"/>
      <protection locked="0"/>
    </xf>
    <xf numFmtId="166" fontId="36" fillId="18" borderId="72" xfId="0" applyNumberFormat="1" applyFont="1" applyFill="1" applyBorder="1" applyAlignment="1" applyProtection="1">
      <alignment horizontal="right" vertical="center"/>
      <protection locked="0"/>
    </xf>
    <xf numFmtId="0" fontId="62" fillId="7" borderId="2" xfId="0" applyFont="1" applyFill="1" applyBorder="1" applyAlignment="1">
      <alignment vertical="center"/>
    </xf>
    <xf numFmtId="0" fontId="60" fillId="7" borderId="21" xfId="0" applyFont="1" applyFill="1" applyBorder="1" applyAlignment="1">
      <alignment vertical="center"/>
    </xf>
    <xf numFmtId="0" fontId="63" fillId="7" borderId="3" xfId="0" applyFont="1" applyFill="1" applyBorder="1" applyAlignment="1">
      <alignment vertical="center"/>
    </xf>
    <xf numFmtId="42" fontId="63" fillId="7" borderId="3" xfId="8" applyNumberFormat="1" applyFont="1" applyFill="1" applyBorder="1" applyAlignment="1">
      <alignment vertical="center"/>
    </xf>
    <xf numFmtId="0" fontId="64" fillId="26" borderId="73" xfId="0" applyFont="1" applyFill="1" applyBorder="1" applyAlignment="1">
      <alignment horizontal="right" vertical="center"/>
    </xf>
    <xf numFmtId="166" fontId="63" fillId="24" borderId="1" xfId="8" applyNumberFormat="1" applyFont="1" applyFill="1" applyBorder="1" applyAlignment="1">
      <alignment horizontal="right" vertical="center"/>
    </xf>
    <xf numFmtId="0" fontId="60" fillId="7" borderId="0" xfId="0" applyFont="1" applyFill="1" applyAlignment="1">
      <alignment vertical="center"/>
    </xf>
    <xf numFmtId="0" fontId="63" fillId="7" borderId="0" xfId="0" applyFont="1" applyFill="1" applyAlignment="1">
      <alignment vertical="center"/>
    </xf>
    <xf numFmtId="42" fontId="63" fillId="7" borderId="0" xfId="8" applyNumberFormat="1" applyFont="1" applyFill="1" applyBorder="1" applyAlignment="1">
      <alignment vertical="center"/>
    </xf>
    <xf numFmtId="0" fontId="64" fillId="27" borderId="0" xfId="0" applyFont="1" applyFill="1" applyAlignment="1">
      <alignment horizontal="right" vertical="center"/>
    </xf>
    <xf numFmtId="0" fontId="17" fillId="0" borderId="0" xfId="0" applyFont="1"/>
    <xf numFmtId="0" fontId="65" fillId="3" borderId="52" xfId="0" applyFont="1" applyFill="1" applyBorder="1" applyAlignment="1">
      <alignment horizontal="center" vertical="center" wrapText="1"/>
    </xf>
    <xf numFmtId="0" fontId="20" fillId="7" borderId="27" xfId="0" applyFont="1" applyFill="1" applyBorder="1" applyAlignment="1">
      <alignment horizontal="left" vertical="center" wrapText="1"/>
    </xf>
    <xf numFmtId="0" fontId="15" fillId="7" borderId="4" xfId="0" applyFont="1" applyFill="1" applyBorder="1" applyAlignment="1">
      <alignment horizontal="center" vertical="center" wrapText="1"/>
    </xf>
    <xf numFmtId="0" fontId="14" fillId="0" borderId="14" xfId="0" applyFont="1" applyBorder="1"/>
    <xf numFmtId="0" fontId="67" fillId="0" borderId="28" xfId="0" applyFont="1" applyBorder="1" applyAlignment="1">
      <alignment horizontal="justify" vertical="center" wrapText="1"/>
    </xf>
    <xf numFmtId="0" fontId="67" fillId="0" borderId="6" xfId="0" applyFont="1" applyBorder="1" applyAlignment="1">
      <alignment horizontal="justify" vertical="center" wrapText="1"/>
    </xf>
    <xf numFmtId="0" fontId="14" fillId="0" borderId="13" xfId="0" applyFont="1" applyBorder="1"/>
    <xf numFmtId="0" fontId="20" fillId="0" borderId="13" xfId="0" applyFont="1" applyBorder="1"/>
    <xf numFmtId="0" fontId="67" fillId="0" borderId="32" xfId="0" applyFont="1" applyBorder="1" applyAlignment="1">
      <alignment horizontal="justify" vertical="center" wrapText="1"/>
    </xf>
    <xf numFmtId="0" fontId="67" fillId="0" borderId="8" xfId="0" applyFont="1" applyBorder="1" applyAlignment="1">
      <alignment horizontal="justify" vertical="center" wrapText="1"/>
    </xf>
    <xf numFmtId="0" fontId="20" fillId="0" borderId="16" xfId="0" applyFont="1" applyBorder="1"/>
    <xf numFmtId="0" fontId="68" fillId="0" borderId="0" xfId="0" applyFont="1" applyAlignment="1">
      <alignment horizontal="left" vertical="center"/>
    </xf>
    <xf numFmtId="0" fontId="69" fillId="0" borderId="0" xfId="0" applyFont="1"/>
    <xf numFmtId="0" fontId="70" fillId="0" borderId="0" xfId="0" applyFont="1"/>
    <xf numFmtId="0" fontId="69" fillId="3" borderId="75" xfId="0" applyFont="1" applyFill="1" applyBorder="1" applyAlignment="1">
      <alignment horizontal="center" vertical="center" wrapText="1"/>
    </xf>
    <xf numFmtId="0" fontId="69" fillId="3" borderId="76" xfId="0" applyFont="1" applyFill="1" applyBorder="1" applyAlignment="1">
      <alignment horizontal="center" vertical="center" wrapText="1"/>
    </xf>
    <xf numFmtId="0" fontId="30" fillId="28" borderId="77" xfId="0" applyFont="1" applyFill="1" applyBorder="1" applyAlignment="1">
      <alignment horizontal="center" vertical="center" wrapText="1"/>
    </xf>
    <xf numFmtId="0" fontId="30" fillId="6" borderId="52" xfId="0" applyFont="1" applyFill="1" applyBorder="1" applyAlignment="1">
      <alignment horizontal="center" vertical="center" wrapText="1"/>
    </xf>
    <xf numFmtId="0" fontId="0" fillId="0" borderId="52" xfId="0" applyBorder="1"/>
    <xf numFmtId="0" fontId="69" fillId="28" borderId="52" xfId="0" applyFont="1" applyFill="1" applyBorder="1" applyAlignment="1">
      <alignment horizontal="center" vertical="center" wrapText="1"/>
    </xf>
    <xf numFmtId="9" fontId="69" fillId="0" borderId="18" xfId="0" applyNumberFormat="1" applyFont="1" applyBorder="1" applyAlignment="1">
      <alignment horizontal="center" vertical="center"/>
    </xf>
    <xf numFmtId="0" fontId="73" fillId="0" borderId="18" xfId="0" applyFont="1" applyBorder="1" applyAlignment="1">
      <alignment horizontal="center" vertical="center"/>
    </xf>
    <xf numFmtId="9" fontId="69" fillId="0" borderId="9" xfId="0" applyNumberFormat="1" applyFont="1" applyBorder="1" applyAlignment="1">
      <alignment horizontal="center" vertical="center"/>
    </xf>
    <xf numFmtId="0" fontId="73" fillId="0" borderId="9" xfId="0" applyFont="1" applyBorder="1" applyAlignment="1">
      <alignment horizontal="center" vertical="center"/>
    </xf>
    <xf numFmtId="0" fontId="72" fillId="0" borderId="0" xfId="0" applyFont="1" applyAlignment="1">
      <alignment horizontal="center" vertical="center" wrapText="1"/>
    </xf>
    <xf numFmtId="0" fontId="72" fillId="0" borderId="0" xfId="0" applyFont="1" applyAlignment="1">
      <alignment horizontal="center" vertical="center"/>
    </xf>
    <xf numFmtId="0" fontId="74" fillId="0" borderId="0" xfId="0" applyFont="1"/>
    <xf numFmtId="0" fontId="32" fillId="0" borderId="0" xfId="0" applyFont="1"/>
    <xf numFmtId="0" fontId="75" fillId="0" borderId="52" xfId="0" applyFont="1" applyBorder="1" applyAlignment="1">
      <alignment horizontal="left" vertical="center"/>
    </xf>
    <xf numFmtId="0" fontId="75" fillId="0" borderId="74" xfId="0" applyFont="1" applyBorder="1" applyAlignment="1">
      <alignment horizontal="center" vertical="center"/>
    </xf>
    <xf numFmtId="0" fontId="75" fillId="0" borderId="7" xfId="0" applyFont="1" applyBorder="1" applyAlignment="1">
      <alignment horizontal="left" vertical="center"/>
    </xf>
    <xf numFmtId="0" fontId="76" fillId="0" borderId="5" xfId="0" applyFont="1" applyBorder="1" applyAlignment="1">
      <alignment horizontal="left" vertical="center" wrapText="1"/>
    </xf>
    <xf numFmtId="0" fontId="77" fillId="0" borderId="7" xfId="0" applyFont="1" applyBorder="1" applyAlignment="1">
      <alignment horizontal="left" vertical="center" wrapText="1" indent="7"/>
    </xf>
    <xf numFmtId="0" fontId="77" fillId="0" borderId="7" xfId="0" applyFont="1" applyBorder="1" applyAlignment="1">
      <alignment horizontal="left" vertical="center" indent="7"/>
    </xf>
    <xf numFmtId="0" fontId="1" fillId="0" borderId="5" xfId="0" applyFont="1" applyBorder="1" applyAlignment="1">
      <alignment horizontal="left" vertical="center"/>
    </xf>
    <xf numFmtId="0" fontId="77" fillId="0" borderId="7" xfId="0" quotePrefix="1" applyFont="1" applyBorder="1" applyAlignment="1">
      <alignment horizontal="left" vertical="center" indent="7"/>
    </xf>
    <xf numFmtId="0" fontId="1" fillId="0" borderId="5" xfId="0" applyFont="1" applyBorder="1" applyAlignment="1">
      <alignment horizontal="left" vertical="center" indent="7"/>
    </xf>
    <xf numFmtId="0" fontId="75" fillId="0" borderId="5" xfId="0" applyFont="1" applyBorder="1" applyAlignment="1">
      <alignment horizontal="left" vertical="center"/>
    </xf>
    <xf numFmtId="0" fontId="75" fillId="0" borderId="1" xfId="0" applyFont="1" applyBorder="1" applyAlignment="1">
      <alignment horizontal="center" vertical="center"/>
    </xf>
    <xf numFmtId="0" fontId="79" fillId="7" borderId="0" xfId="0" applyFont="1" applyFill="1" applyAlignment="1">
      <alignment vertical="top" wrapText="1"/>
    </xf>
    <xf numFmtId="0" fontId="79" fillId="7" borderId="25" xfId="0" applyFont="1" applyFill="1" applyBorder="1" applyAlignment="1">
      <alignment vertical="top" wrapText="1"/>
    </xf>
    <xf numFmtId="0" fontId="12" fillId="0" borderId="9" xfId="1" applyBorder="1"/>
    <xf numFmtId="0" fontId="43" fillId="0" borderId="0" xfId="0" applyFont="1" applyAlignment="1">
      <alignment horizontal="center" vertical="center" wrapText="1"/>
    </xf>
    <xf numFmtId="0" fontId="4" fillId="7" borderId="0" xfId="0" applyFont="1" applyFill="1" applyAlignment="1" applyProtection="1">
      <alignment vertical="center" wrapText="1"/>
      <protection locked="0"/>
    </xf>
    <xf numFmtId="0" fontId="41" fillId="16" borderId="57" xfId="0" applyFont="1" applyFill="1" applyBorder="1" applyAlignment="1">
      <alignment horizontal="center" vertical="center"/>
    </xf>
    <xf numFmtId="0" fontId="36" fillId="7" borderId="0" xfId="0" applyFont="1" applyFill="1" applyAlignment="1">
      <alignment horizontal="left" vertical="center" wrapText="1"/>
    </xf>
    <xf numFmtId="0" fontId="43" fillId="17" borderId="40" xfId="0" applyFont="1" applyFill="1" applyBorder="1" applyAlignment="1">
      <alignment horizontal="left" vertical="center" wrapText="1"/>
    </xf>
    <xf numFmtId="0" fontId="43" fillId="17" borderId="20" xfId="0" applyFont="1" applyFill="1" applyBorder="1" applyAlignment="1">
      <alignment horizontal="left" vertical="center" wrapText="1"/>
    </xf>
    <xf numFmtId="0" fontId="43" fillId="17" borderId="44" xfId="0" applyFont="1" applyFill="1" applyBorder="1" applyAlignment="1">
      <alignment horizontal="left" vertical="center" wrapText="1"/>
    </xf>
    <xf numFmtId="0" fontId="54" fillId="19" borderId="0" xfId="0" applyFont="1" applyFill="1" applyAlignment="1">
      <alignment horizontal="left" vertical="center" wrapText="1"/>
    </xf>
    <xf numFmtId="0" fontId="41" fillId="15" borderId="0" xfId="0" applyFont="1" applyFill="1" applyAlignment="1">
      <alignment horizontal="left" vertical="center"/>
    </xf>
    <xf numFmtId="166" fontId="59" fillId="7" borderId="0" xfId="0" applyNumberFormat="1" applyFont="1" applyFill="1" applyAlignment="1">
      <alignment horizontal="left" vertical="center" wrapText="1"/>
    </xf>
    <xf numFmtId="0" fontId="43" fillId="0" borderId="0" xfId="0" applyFont="1" applyAlignment="1">
      <alignment horizontal="center" vertical="center"/>
    </xf>
    <xf numFmtId="0" fontId="34" fillId="7" borderId="0" xfId="0" applyFont="1" applyFill="1" applyAlignment="1">
      <alignment horizontal="center" vertical="center" wrapText="1"/>
    </xf>
    <xf numFmtId="0" fontId="12" fillId="7" borderId="0" xfId="1" applyFill="1" applyBorder="1" applyAlignment="1">
      <alignment vertical="center" wrapText="1"/>
    </xf>
    <xf numFmtId="0" fontId="0" fillId="0" borderId="0" xfId="0" applyAlignment="1">
      <alignment vertical="center" wrapText="1"/>
    </xf>
    <xf numFmtId="0" fontId="33" fillId="7" borderId="0" xfId="0" applyFont="1" applyFill="1" applyAlignment="1">
      <alignment horizontal="left" vertical="center" wrapText="1"/>
    </xf>
    <xf numFmtId="0" fontId="45" fillId="7" borderId="0" xfId="0" applyFont="1" applyFill="1" applyAlignment="1">
      <alignment horizontal="left" vertical="center" wrapText="1"/>
    </xf>
    <xf numFmtId="0" fontId="41" fillId="16" borderId="0" xfId="0" applyFont="1" applyFill="1" applyAlignment="1">
      <alignment horizontal="center" vertical="center"/>
    </xf>
    <xf numFmtId="0" fontId="40" fillId="7" borderId="0" xfId="0" applyFont="1" applyFill="1" applyAlignment="1">
      <alignment horizontal="left" vertical="center" wrapText="1"/>
    </xf>
    <xf numFmtId="0" fontId="40" fillId="17" borderId="0" xfId="0" quotePrefix="1" applyFont="1" applyFill="1" applyAlignment="1">
      <alignment horizontal="left" vertical="center" wrapText="1"/>
    </xf>
    <xf numFmtId="0" fontId="18" fillId="0" borderId="0" xfId="0" applyFont="1" applyProtection="1">
      <protection locked="0"/>
    </xf>
    <xf numFmtId="0" fontId="79" fillId="22" borderId="78" xfId="0" applyFont="1" applyFill="1" applyBorder="1" applyAlignment="1">
      <alignment horizontal="left" vertical="top" wrapText="1"/>
    </xf>
    <xf numFmtId="0" fontId="79" fillId="22" borderId="79" xfId="0" applyFont="1" applyFill="1" applyBorder="1" applyAlignment="1">
      <alignment horizontal="left" vertical="top" wrapText="1"/>
    </xf>
    <xf numFmtId="0" fontId="79" fillId="22" borderId="74" xfId="0" applyFont="1" applyFill="1" applyBorder="1" applyAlignment="1">
      <alignment horizontal="left" vertical="top" wrapText="1"/>
    </xf>
    <xf numFmtId="0" fontId="19" fillId="2" borderId="22" xfId="0" applyFont="1" applyFill="1" applyBorder="1" applyAlignment="1">
      <alignment horizontal="center" vertical="center" textRotation="90" wrapText="1"/>
    </xf>
    <xf numFmtId="0" fontId="19" fillId="2" borderId="25" xfId="0" applyFont="1" applyFill="1" applyBorder="1" applyAlignment="1">
      <alignment horizontal="center" vertical="center" textRotation="90" wrapText="1"/>
    </xf>
    <xf numFmtId="0" fontId="22" fillId="0" borderId="21" xfId="0" applyFont="1" applyBorder="1" applyAlignment="1">
      <alignment horizontal="center" vertical="center"/>
    </xf>
    <xf numFmtId="0" fontId="24" fillId="0" borderId="0" xfId="0" applyFont="1" applyAlignment="1">
      <alignment horizontal="left" vertical="center" wrapText="1"/>
    </xf>
    <xf numFmtId="1" fontId="26" fillId="12" borderId="34" xfId="0" applyNumberFormat="1" applyFont="1" applyFill="1" applyBorder="1" applyAlignment="1" applyProtection="1">
      <alignment horizontal="center" vertical="center"/>
      <protection locked="0"/>
    </xf>
    <xf numFmtId="1" fontId="26" fillId="12" borderId="18" xfId="0" applyNumberFormat="1" applyFont="1" applyFill="1" applyBorder="1" applyAlignment="1" applyProtection="1">
      <alignment horizontal="center" vertical="center"/>
      <protection locked="0"/>
    </xf>
    <xf numFmtId="1" fontId="27" fillId="12" borderId="35" xfId="0" applyNumberFormat="1" applyFont="1" applyFill="1" applyBorder="1" applyAlignment="1" applyProtection="1">
      <alignment horizontal="center" vertical="center"/>
      <protection locked="0"/>
    </xf>
    <xf numFmtId="1" fontId="27" fillId="12" borderId="36" xfId="0" applyNumberFormat="1"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textRotation="90" wrapText="1"/>
      <protection locked="0"/>
    </xf>
    <xf numFmtId="0" fontId="7" fillId="2" borderId="2" xfId="0" applyFont="1" applyFill="1" applyBorder="1" applyAlignment="1" applyProtection="1">
      <alignment horizontal="center" vertical="center" textRotation="90" wrapText="1"/>
      <protection locked="0"/>
    </xf>
    <xf numFmtId="0" fontId="7" fillId="2" borderId="1" xfId="0" applyFont="1" applyFill="1" applyBorder="1" applyAlignment="1" applyProtection="1">
      <alignment horizontal="center" vertical="center" textRotation="90" wrapText="1"/>
      <protection locked="0"/>
    </xf>
    <xf numFmtId="0" fontId="7" fillId="2" borderId="12" xfId="0" applyFont="1" applyFill="1" applyBorder="1" applyAlignment="1" applyProtection="1">
      <alignment horizontal="center" vertical="center" textRotation="90"/>
      <protection locked="0"/>
    </xf>
    <xf numFmtId="0" fontId="7" fillId="2" borderId="7" xfId="0" applyFont="1" applyFill="1" applyBorder="1" applyAlignment="1" applyProtection="1">
      <alignment horizontal="center" vertical="center" textRotation="90"/>
      <protection locked="0"/>
    </xf>
    <xf numFmtId="0" fontId="7" fillId="2" borderId="5" xfId="0" applyFont="1" applyFill="1" applyBorder="1" applyAlignment="1" applyProtection="1">
      <alignment horizontal="center" vertical="center" textRotation="90"/>
      <protection locked="0"/>
    </xf>
    <xf numFmtId="0" fontId="21" fillId="0" borderId="12" xfId="0" applyFont="1" applyBorder="1" applyAlignment="1" applyProtection="1">
      <alignment horizontal="center" vertical="center" textRotation="90"/>
      <protection locked="0"/>
    </xf>
    <xf numFmtId="0" fontId="21" fillId="0" borderId="7" xfId="0" applyFont="1" applyBorder="1" applyAlignment="1" applyProtection="1">
      <alignment horizontal="center" vertical="center" textRotation="90"/>
      <protection locked="0"/>
    </xf>
    <xf numFmtId="0" fontId="21" fillId="0" borderId="5" xfId="0" applyFont="1" applyBorder="1" applyAlignment="1" applyProtection="1">
      <alignment horizontal="center" vertical="center" textRotation="90"/>
      <protection locked="0"/>
    </xf>
    <xf numFmtId="0" fontId="7" fillId="2" borderId="31" xfId="0" applyFont="1" applyFill="1" applyBorder="1" applyAlignment="1" applyProtection="1">
      <alignment horizontal="center" vertical="center" textRotation="90"/>
      <protection locked="0"/>
    </xf>
    <xf numFmtId="0" fontId="7" fillId="2" borderId="29" xfId="0" applyFont="1" applyFill="1" applyBorder="1" applyAlignment="1" applyProtection="1">
      <alignment horizontal="center" vertical="center" textRotation="90"/>
      <protection locked="0"/>
    </xf>
    <xf numFmtId="0" fontId="31" fillId="12" borderId="34" xfId="0" applyFont="1" applyFill="1" applyBorder="1" applyAlignment="1" applyProtection="1">
      <alignment horizontal="left" vertical="center" wrapText="1"/>
      <protection locked="0"/>
    </xf>
    <xf numFmtId="0" fontId="26" fillId="12" borderId="18" xfId="0" applyFont="1" applyFill="1" applyBorder="1" applyAlignment="1" applyProtection="1">
      <alignment horizontal="left" vertical="center" wrapText="1"/>
      <protection locked="0"/>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0" fillId="7" borderId="12" xfId="0" applyFill="1" applyBorder="1" applyAlignment="1">
      <alignment horizontal="center"/>
    </xf>
    <xf numFmtId="0" fontId="0" fillId="7" borderId="7" xfId="0" applyFill="1" applyBorder="1" applyAlignment="1">
      <alignment horizontal="center"/>
    </xf>
    <xf numFmtId="0" fontId="0" fillId="7" borderId="5" xfId="0" applyFill="1" applyBorder="1" applyAlignment="1">
      <alignment horizontal="center"/>
    </xf>
    <xf numFmtId="0" fontId="30" fillId="28" borderId="12" xfId="0" applyFont="1" applyFill="1" applyBorder="1" applyAlignment="1">
      <alignment horizontal="center" vertical="center" wrapText="1"/>
    </xf>
    <xf numFmtId="0" fontId="30" fillId="28" borderId="7" xfId="0" applyFont="1" applyFill="1" applyBorder="1" applyAlignment="1">
      <alignment horizontal="center" vertical="center" wrapText="1"/>
    </xf>
    <xf numFmtId="0" fontId="30" fillId="28" borderId="5" xfId="0" applyFont="1" applyFill="1" applyBorder="1" applyAlignment="1">
      <alignment horizontal="center" vertical="center" wrapText="1"/>
    </xf>
    <xf numFmtId="0" fontId="79" fillId="22" borderId="78" xfId="0" applyFont="1" applyFill="1" applyBorder="1" applyAlignment="1">
      <alignment horizontal="center" vertical="top" wrapText="1"/>
    </xf>
    <xf numFmtId="0" fontId="79" fillId="22" borderId="79" xfId="0" applyFont="1" applyFill="1" applyBorder="1" applyAlignment="1">
      <alignment horizontal="center" vertical="top" wrapText="1"/>
    </xf>
    <xf numFmtId="0" fontId="79" fillId="22" borderId="74" xfId="0" applyFont="1" applyFill="1" applyBorder="1" applyAlignment="1">
      <alignment horizontal="center" vertical="top" wrapText="1"/>
    </xf>
  </cellXfs>
  <cellStyles count="9">
    <cellStyle name="Lien hypertexte" xfId="1" builtinId="8"/>
    <cellStyle name="Milliers" xfId="7" builtinId="3"/>
    <cellStyle name="Monétaire" xfId="8" builtinId="4"/>
    <cellStyle name="Normal" xfId="0" builtinId="0"/>
    <cellStyle name="Normal 2" xfId="2" xr:uid="{00000000-0005-0000-0000-000002000000}"/>
    <cellStyle name="Normal 5" xfId="3" xr:uid="{00000000-0005-0000-0000-000003000000}"/>
    <cellStyle name="Pourcentage" xfId="4" builtinId="5"/>
    <cellStyle name="Pourcentage 2" xfId="5" xr:uid="{00000000-0005-0000-0000-000005000000}"/>
    <cellStyle name="Pourcentage 3" xfId="6" xr:uid="{00000000-0005-0000-0000-000006000000}"/>
  </cellStyles>
  <dxfs count="2">
    <dxf>
      <font>
        <b/>
        <i val="0"/>
        <color theme="0"/>
      </font>
      <fill>
        <patternFill>
          <bgColor rgb="FFFF0000"/>
        </patternFill>
      </fill>
    </dxf>
    <dxf>
      <fill>
        <patternFill patternType="lightUp"/>
      </fill>
    </dxf>
  </dxfs>
  <tableStyles count="0" defaultTableStyle="TableStyleMedium2" defaultPivotStyle="PivotStyleLight16"/>
  <colors>
    <mruColors>
      <color rgb="FFFF5050"/>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xdr:col>
      <xdr:colOff>171450</xdr:colOff>
      <xdr:row>2</xdr:row>
      <xdr:rowOff>38100</xdr:rowOff>
    </xdr:to>
    <xdr:pic>
      <xdr:nvPicPr>
        <xdr:cNvPr id="1559" name="Picture 2">
          <a:extLst>
            <a:ext uri="{FF2B5EF4-FFF2-40B4-BE49-F238E27FC236}">
              <a16:creationId xmlns:a16="http://schemas.microsoft.com/office/drawing/2014/main" id="{00000000-0008-0000-0000-00001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0</xdr:row>
      <xdr:rowOff>0</xdr:rowOff>
    </xdr:from>
    <xdr:to>
      <xdr:col>2</xdr:col>
      <xdr:colOff>819150</xdr:colOff>
      <xdr:row>1</xdr:row>
      <xdr:rowOff>38100</xdr:rowOff>
    </xdr:to>
    <xdr:pic>
      <xdr:nvPicPr>
        <xdr:cNvPr id="1560" name="Picture 3">
          <a:extLst>
            <a:ext uri="{FF2B5EF4-FFF2-40B4-BE49-F238E27FC236}">
              <a16:creationId xmlns:a16="http://schemas.microsoft.com/office/drawing/2014/main" id="{00000000-0008-0000-0000-00001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4025" y="7810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2219325</xdr:colOff>
      <xdr:row>0</xdr:row>
      <xdr:rowOff>0</xdr:rowOff>
    </xdr:from>
    <xdr:ext cx="0" cy="600075"/>
    <xdr:pic>
      <xdr:nvPicPr>
        <xdr:cNvPr id="5" name="Picture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0</xdr:row>
      <xdr:rowOff>0</xdr:rowOff>
    </xdr:from>
    <xdr:ext cx="0" cy="285750"/>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2219325</xdr:colOff>
      <xdr:row>3</xdr:row>
      <xdr:rowOff>57150</xdr:rowOff>
    </xdr:from>
    <xdr:ext cx="0" cy="600075"/>
    <xdr:pic>
      <xdr:nvPicPr>
        <xdr:cNvPr id="17" name="Picture 2">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18" name="Picture 3">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590550</xdr:colOff>
      <xdr:row>0</xdr:row>
      <xdr:rowOff>0</xdr:rowOff>
    </xdr:from>
    <xdr:to>
      <xdr:col>3</xdr:col>
      <xdr:colOff>371475</xdr:colOff>
      <xdr:row>4</xdr:row>
      <xdr:rowOff>0</xdr:rowOff>
    </xdr:to>
    <xdr:pic>
      <xdr:nvPicPr>
        <xdr:cNvPr id="19" name="Image 18">
          <a:extLst>
            <a:ext uri="{FF2B5EF4-FFF2-40B4-BE49-F238E27FC236}">
              <a16:creationId xmlns:a16="http://schemas.microsoft.com/office/drawing/2014/main" id="{00000000-0008-0000-0000-000013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59055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73A2B727-F7D3-4C82-A1A4-FB3BAB9B664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3861038A-416D-45D2-937F-211A50BEE06D}"/>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90A855CB-A030-4F6E-830C-20FBCBE3DCF5}"/>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0679F117-2E08-4539-BD25-12462700CA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50F2AB09-EE97-4D69-ADFA-B7CCCE5AB6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DE547BB2-90FE-4C3B-B20D-10C2DC65B282}"/>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5B657AE8-418B-4934-80E6-1DDEB8B24A7D}"/>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01282EBA-A0AF-4319-8B6F-7B91A303D897}"/>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FBD42AB2-BE3C-44E3-816B-98A0EDC6C3AA}"/>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BERTHOMIEU Nadine" id="{D4D401CD-7EC1-4433-8572-7C9E55A88DF5}" userId="BERTHOMIEU Nadine"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7" personId="{D4D401CD-7EC1-4433-8572-7C9E55A88DF5}" id="{F68AEE3F-0A2F-42A4-9CDF-AC616F5D7ADF}">
    <text>logiciel utilisé</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0000FF"/>
  </sheetPr>
  <dimension ref="A1:D55"/>
  <sheetViews>
    <sheetView showGridLines="0" tabSelected="1" topLeftCell="B1" workbookViewId="0">
      <selection activeCell="C21" sqref="C21"/>
    </sheetView>
  </sheetViews>
  <sheetFormatPr baseColWidth="10" defaultColWidth="0" defaultRowHeight="12.75" customHeight="1" zeroHeight="1" x14ac:dyDescent="0.2"/>
  <cols>
    <col min="1" max="1" width="9.28515625" style="2" hidden="1" customWidth="1"/>
    <col min="2" max="2" width="11.5703125" style="2" customWidth="1"/>
    <col min="3" max="3" width="86.42578125" style="2" customWidth="1"/>
    <col min="4" max="4" width="37" style="2" bestFit="1" customWidth="1"/>
    <col min="5" max="16384" width="11.42578125" style="2" hidden="1"/>
  </cols>
  <sheetData>
    <row r="1" spans="2:3" ht="21" customHeight="1" x14ac:dyDescent="0.2"/>
    <row r="2" spans="2:3" ht="21" customHeight="1" x14ac:dyDescent="0.2"/>
    <row r="3" spans="2:3" ht="21" customHeight="1" x14ac:dyDescent="0.2"/>
    <row r="4" spans="2:3" ht="21" customHeight="1" x14ac:dyDescent="0.2">
      <c r="B4" s="3"/>
    </row>
    <row r="5" spans="2:3" ht="21" customHeight="1" x14ac:dyDescent="0.2"/>
    <row r="6" spans="2:3" ht="25.5" customHeight="1" x14ac:dyDescent="0.2">
      <c r="C6" s="4">
        <v>2026</v>
      </c>
    </row>
    <row r="7" spans="2:3" ht="39" x14ac:dyDescent="0.2">
      <c r="C7" s="8" t="s">
        <v>0</v>
      </c>
    </row>
    <row r="8" spans="2:3" x14ac:dyDescent="0.2"/>
    <row r="9" spans="2:3" ht="19.5" customHeight="1" x14ac:dyDescent="0.2"/>
    <row r="10" spans="2:3" ht="19.5" customHeight="1" x14ac:dyDescent="0.25">
      <c r="C10" s="293" t="s">
        <v>334</v>
      </c>
    </row>
    <row r="11" spans="2:3" ht="19.5" customHeight="1" x14ac:dyDescent="0.2">
      <c r="C11" s="12" t="s">
        <v>1</v>
      </c>
    </row>
    <row r="12" spans="2:3" ht="19.5" customHeight="1" x14ac:dyDescent="0.2">
      <c r="C12" s="9" t="s">
        <v>2</v>
      </c>
    </row>
    <row r="13" spans="2:3" ht="19.5" customHeight="1" x14ac:dyDescent="0.2">
      <c r="C13" s="9" t="s">
        <v>3</v>
      </c>
    </row>
    <row r="14" spans="2:3" ht="19.5" customHeight="1" x14ac:dyDescent="0.2">
      <c r="C14" s="9" t="s">
        <v>329</v>
      </c>
    </row>
    <row r="15" spans="2:3" ht="19.5" customHeight="1" x14ac:dyDescent="0.2">
      <c r="C15" s="9" t="s">
        <v>330</v>
      </c>
    </row>
    <row r="16" spans="2:3" ht="19.5" customHeight="1" x14ac:dyDescent="0.2">
      <c r="C16" s="9" t="s">
        <v>331</v>
      </c>
    </row>
    <row r="17" spans="3:3" ht="19.5" customHeight="1" x14ac:dyDescent="0.2"/>
    <row r="18" spans="3:3" ht="19.5" customHeight="1" x14ac:dyDescent="0.2">
      <c r="C18" s="10" t="s">
        <v>4</v>
      </c>
    </row>
    <row r="19" spans="3:3" ht="19.5" customHeight="1" x14ac:dyDescent="0.2"/>
    <row r="20" spans="3:3" ht="19.5" customHeight="1" x14ac:dyDescent="0.2">
      <c r="C20" s="11" t="s">
        <v>5</v>
      </c>
    </row>
    <row r="21" spans="3:3" ht="19.5" customHeight="1" x14ac:dyDescent="0.2"/>
    <row r="22" spans="3:3" ht="19.5" customHeight="1" x14ac:dyDescent="0.2"/>
    <row r="23" spans="3:3" ht="19.5" customHeight="1" x14ac:dyDescent="0.2"/>
    <row r="24" spans="3:3" ht="19.5" customHeight="1" x14ac:dyDescent="0.2"/>
    <row r="25" spans="3:3" ht="19.5" customHeight="1" x14ac:dyDescent="0.2"/>
    <row r="26" spans="3:3" ht="19.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sheetData>
  <phoneticPr fontId="7" type="noConversion"/>
  <hyperlinks>
    <hyperlink ref="C11" location="'Tableau 1 Besoins'!A1" display="Tableau 1 : Besoins" xr:uid="{00000000-0004-0000-0000-000000000000}"/>
    <hyperlink ref="C12" location="'Tableau 2 Installation'!A1" display="Tableau 2 : Installation" xr:uid="{00000000-0004-0000-0000-000001000000}"/>
    <hyperlink ref="C13" location="'Tableau 3 Production'!A1" display="Tableau 3 : Production" xr:uid="{00000000-0004-0000-0000-000002000000}"/>
    <hyperlink ref="C14" location="'Tableau 4 CAPEX OPEX'!A1" display="Tableau 4 : CAPEX/OPEX" xr:uid="{9682F630-CD93-4C2D-9FCC-D3CE2ADC5AD3}"/>
    <hyperlink ref="C15" location="'Tableau 5 Impact subvention'!A1" display="Tableau 5 : Impact Subvention" xr:uid="{9348B0CA-7181-44A3-8B6C-7E38398A7F71}"/>
    <hyperlink ref="C16" location="'Tableau 6 Données financières'!A1" display="Tableau 6 : Données financières" xr:uid="{B4BD41DF-77E7-4C20-862F-F44904ACD54E}"/>
    <hyperlink ref="C10" location="'Volet Financier'!Zone_d_impression" display="Volet financier" xr:uid="{F89F60A7-B7D6-4690-AB0E-D9C552E1A809}"/>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01B0-1528-46E9-8E70-8FD8D5DF46FA}">
  <sheetPr>
    <tabColor rgb="FFFFFF00"/>
    <pageSetUpPr fitToPage="1"/>
  </sheetPr>
  <dimension ref="A1:U348"/>
  <sheetViews>
    <sheetView showGridLines="0" zoomScaleNormal="100" workbookViewId="0">
      <selection sqref="A1:E325"/>
    </sheetView>
  </sheetViews>
  <sheetFormatPr baseColWidth="10" defaultColWidth="11.42578125" defaultRowHeight="12.75" x14ac:dyDescent="0.25"/>
  <cols>
    <col min="1" max="1" width="17.5703125" style="166" customWidth="1"/>
    <col min="2" max="2" width="74.7109375" style="166" customWidth="1"/>
    <col min="3" max="3" width="22.7109375" style="166" customWidth="1"/>
    <col min="4" max="4" width="19.7109375" style="166" customWidth="1"/>
    <col min="5" max="5" width="31.5703125" style="166" customWidth="1"/>
    <col min="6" max="6" width="15.140625" style="136" customWidth="1"/>
    <col min="7" max="15" width="11.42578125" style="136"/>
    <col min="16" max="16384" width="11.42578125" style="166"/>
  </cols>
  <sheetData>
    <row r="1" spans="1:5" s="136" customFormat="1" ht="114.75" customHeight="1" x14ac:dyDescent="0.25">
      <c r="B1" s="305" t="s">
        <v>112</v>
      </c>
      <c r="C1" s="305"/>
      <c r="D1" s="305"/>
      <c r="E1" s="137">
        <v>44131</v>
      </c>
    </row>
    <row r="2" spans="1:5" s="136" customFormat="1" ht="40.5" customHeight="1" x14ac:dyDescent="0.25">
      <c r="A2" s="297" t="s">
        <v>113</v>
      </c>
      <c r="B2" s="297"/>
      <c r="C2" s="297"/>
      <c r="D2" s="297"/>
      <c r="E2" s="297"/>
    </row>
    <row r="3" spans="1:5" s="136" customFormat="1" ht="15" x14ac:dyDescent="0.25">
      <c r="A3" s="139" t="s">
        <v>114</v>
      </c>
      <c r="B3" s="140"/>
      <c r="C3" s="140"/>
      <c r="D3" s="140"/>
      <c r="E3" s="140"/>
    </row>
    <row r="4" spans="1:5" s="136" customFormat="1" ht="15" x14ac:dyDescent="0.25">
      <c r="A4" s="141" t="s">
        <v>115</v>
      </c>
      <c r="B4" s="140"/>
      <c r="C4" s="140"/>
      <c r="D4" s="140"/>
      <c r="E4" s="140"/>
    </row>
    <row r="5" spans="1:5" s="136" customFormat="1" ht="15" x14ac:dyDescent="0.25">
      <c r="A5" s="141" t="s">
        <v>116</v>
      </c>
      <c r="B5" s="140"/>
      <c r="C5" s="142"/>
      <c r="D5" s="142"/>
      <c r="E5" s="142"/>
    </row>
    <row r="6" spans="1:5" s="136" customFormat="1" ht="15" x14ac:dyDescent="0.25">
      <c r="A6" s="143"/>
      <c r="B6" s="144"/>
      <c r="C6" s="144"/>
      <c r="D6" s="144"/>
      <c r="E6" s="144"/>
    </row>
    <row r="7" spans="1:5" s="136" customFormat="1" ht="15" x14ac:dyDescent="0.25">
      <c r="A7" s="145" t="s">
        <v>117</v>
      </c>
      <c r="B7" s="140"/>
      <c r="C7" s="146"/>
      <c r="D7" s="147"/>
      <c r="E7" s="148"/>
    </row>
    <row r="8" spans="1:5" s="136" customFormat="1" ht="15" x14ac:dyDescent="0.25">
      <c r="A8" s="149" t="s">
        <v>118</v>
      </c>
      <c r="B8" s="140"/>
      <c r="C8" s="140"/>
      <c r="D8" s="146"/>
      <c r="E8" s="148"/>
    </row>
    <row r="9" spans="1:5" s="136" customFormat="1" ht="15" x14ac:dyDescent="0.25">
      <c r="A9" s="149" t="s">
        <v>119</v>
      </c>
      <c r="B9" s="150"/>
      <c r="C9" s="306" t="s">
        <v>120</v>
      </c>
      <c r="D9" s="307"/>
      <c r="E9" s="307"/>
    </row>
    <row r="10" spans="1:5" s="136" customFormat="1" x14ac:dyDescent="0.25">
      <c r="B10" s="151"/>
      <c r="C10" s="151"/>
      <c r="D10" s="151"/>
      <c r="E10" s="151"/>
    </row>
    <row r="11" spans="1:5" s="152" customFormat="1" ht="23.25" x14ac:dyDescent="0.25">
      <c r="A11" s="302" t="s">
        <v>121</v>
      </c>
      <c r="B11" s="302" t="s">
        <v>122</v>
      </c>
      <c r="C11" s="302"/>
      <c r="D11" s="302"/>
      <c r="E11" s="302"/>
    </row>
    <row r="12" spans="1:5" s="136" customFormat="1" x14ac:dyDescent="0.25">
      <c r="B12" s="151"/>
      <c r="C12" s="151"/>
      <c r="D12" s="151"/>
      <c r="E12" s="151"/>
    </row>
    <row r="13" spans="1:5" s="136" customFormat="1" ht="12.6" customHeight="1" x14ac:dyDescent="0.25">
      <c r="A13" s="308" t="s">
        <v>123</v>
      </c>
      <c r="B13" s="308"/>
      <c r="C13" s="308"/>
      <c r="D13" s="308"/>
      <c r="E13" s="308"/>
    </row>
    <row r="14" spans="1:5" s="136" customFormat="1" ht="17.25" customHeight="1" x14ac:dyDescent="0.25">
      <c r="A14" s="151"/>
      <c r="B14" s="153" t="s">
        <v>124</v>
      </c>
      <c r="C14" s="151"/>
      <c r="D14" s="151"/>
      <c r="E14" s="151"/>
    </row>
    <row r="15" spans="1:5" s="136" customFormat="1" ht="15" x14ac:dyDescent="0.25">
      <c r="B15" s="153" t="s">
        <v>125</v>
      </c>
      <c r="C15" s="154"/>
      <c r="D15" s="154"/>
      <c r="E15" s="154"/>
    </row>
    <row r="16" spans="1:5" s="136" customFormat="1" x14ac:dyDescent="0.25">
      <c r="A16" s="309" t="s">
        <v>126</v>
      </c>
      <c r="B16" s="309"/>
      <c r="C16" s="309"/>
      <c r="D16" s="309"/>
      <c r="E16" s="309"/>
    </row>
    <row r="17" spans="1:5" s="136" customFormat="1" x14ac:dyDescent="0.25">
      <c r="A17" s="156"/>
      <c r="B17" s="157" t="s">
        <v>127</v>
      </c>
      <c r="C17" s="156"/>
      <c r="D17" s="156"/>
      <c r="E17" s="155"/>
    </row>
    <row r="18" spans="1:5" s="136" customFormat="1" x14ac:dyDescent="0.25">
      <c r="A18" s="156"/>
      <c r="B18" s="157" t="s">
        <v>128</v>
      </c>
      <c r="C18" s="155"/>
      <c r="D18" s="155"/>
      <c r="E18" s="155"/>
    </row>
    <row r="19" spans="1:5" s="136" customFormat="1" x14ac:dyDescent="0.25">
      <c r="A19" s="156"/>
      <c r="B19" s="157" t="s">
        <v>129</v>
      </c>
      <c r="C19" s="155"/>
      <c r="D19" s="155"/>
      <c r="E19" s="155"/>
    </row>
    <row r="20" spans="1:5" s="136" customFormat="1" x14ac:dyDescent="0.25">
      <c r="A20" s="156"/>
      <c r="B20" s="157" t="s">
        <v>130</v>
      </c>
      <c r="C20" s="155"/>
      <c r="D20" s="155"/>
      <c r="E20" s="155"/>
    </row>
    <row r="21" spans="1:5" s="136" customFormat="1" x14ac:dyDescent="0.25">
      <c r="A21" s="156"/>
      <c r="B21" s="157" t="s">
        <v>131</v>
      </c>
      <c r="C21" s="155"/>
      <c r="D21" s="155"/>
      <c r="E21" s="155"/>
    </row>
    <row r="22" spans="1:5" s="136" customFormat="1" x14ac:dyDescent="0.25">
      <c r="B22" s="157"/>
      <c r="C22" s="151"/>
      <c r="D22" s="151"/>
      <c r="E22" s="151"/>
    </row>
    <row r="23" spans="1:5" s="136" customFormat="1" ht="23.25" x14ac:dyDescent="0.25">
      <c r="A23" s="310" t="s">
        <v>132</v>
      </c>
      <c r="B23" s="310"/>
      <c r="C23" s="310"/>
      <c r="D23" s="310"/>
      <c r="E23" s="310"/>
    </row>
    <row r="24" spans="1:5" s="136" customFormat="1" x14ac:dyDescent="0.25">
      <c r="B24" s="151"/>
      <c r="C24" s="151"/>
      <c r="D24" s="151"/>
      <c r="E24" s="151"/>
    </row>
    <row r="25" spans="1:5" s="136" customFormat="1" ht="41.45" customHeight="1" x14ac:dyDescent="0.25">
      <c r="A25" s="311" t="s">
        <v>133</v>
      </c>
      <c r="B25" s="311"/>
      <c r="C25" s="311"/>
      <c r="D25" s="311"/>
      <c r="E25" s="311"/>
    </row>
    <row r="26" spans="1:5" s="136" customFormat="1" ht="89.1" customHeight="1" x14ac:dyDescent="0.25">
      <c r="A26" s="312" t="s">
        <v>134</v>
      </c>
      <c r="B26" s="312"/>
      <c r="C26" s="312"/>
      <c r="D26" s="312"/>
      <c r="E26" s="312"/>
    </row>
    <row r="27" spans="1:5" s="136" customFormat="1" ht="8.4499999999999993" customHeight="1" x14ac:dyDescent="0.25">
      <c r="A27" s="158"/>
      <c r="B27" s="159"/>
      <c r="C27" s="160"/>
      <c r="D27" s="158"/>
      <c r="E27" s="158"/>
    </row>
    <row r="28" spans="1:5" s="136" customFormat="1" ht="15" x14ac:dyDescent="0.25">
      <c r="A28" s="161" t="s">
        <v>135</v>
      </c>
      <c r="C28" s="162" t="s">
        <v>136</v>
      </c>
      <c r="D28" s="163" t="s">
        <v>137</v>
      </c>
      <c r="E28" s="164"/>
    </row>
    <row r="29" spans="1:5" s="136" customFormat="1" ht="15" x14ac:dyDescent="0.25">
      <c r="A29" s="161"/>
      <c r="C29" s="162"/>
      <c r="D29" s="165"/>
      <c r="E29" s="164"/>
    </row>
    <row r="30" spans="1:5" s="136" customFormat="1" ht="31.5" customHeight="1" x14ac:dyDescent="0.25">
      <c r="A30" s="302" t="s">
        <v>124</v>
      </c>
      <c r="B30" s="302"/>
      <c r="C30" s="302"/>
      <c r="D30" s="302"/>
      <c r="E30" s="302"/>
    </row>
    <row r="31" spans="1:5" s="136" customFormat="1" ht="26.45" customHeight="1" x14ac:dyDescent="0.25">
      <c r="A31" s="301" t="s">
        <v>138</v>
      </c>
      <c r="B31" s="301"/>
      <c r="C31" s="301"/>
      <c r="D31" s="301"/>
      <c r="E31" s="301"/>
    </row>
    <row r="32" spans="1:5" ht="25.5" x14ac:dyDescent="0.25">
      <c r="B32" s="167" t="s">
        <v>139</v>
      </c>
      <c r="C32" s="167" t="s">
        <v>140</v>
      </c>
      <c r="D32" s="167" t="s">
        <v>141</v>
      </c>
      <c r="E32" s="168" t="s">
        <v>142</v>
      </c>
    </row>
    <row r="33" spans="1:5" ht="18" customHeight="1" x14ac:dyDescent="0.25">
      <c r="A33" s="304" t="s">
        <v>143</v>
      </c>
      <c r="B33" s="169" t="s">
        <v>144</v>
      </c>
      <c r="C33" s="170" t="s">
        <v>137</v>
      </c>
      <c r="D33" s="170"/>
      <c r="E33" s="171">
        <v>0</v>
      </c>
    </row>
    <row r="34" spans="1:5" ht="18" customHeight="1" thickBot="1" x14ac:dyDescent="0.3">
      <c r="A34" s="304"/>
      <c r="B34" s="172" t="s">
        <v>145</v>
      </c>
      <c r="C34" s="170" t="s">
        <v>137</v>
      </c>
      <c r="D34" s="170"/>
      <c r="E34" s="171">
        <v>0</v>
      </c>
    </row>
    <row r="35" spans="1:5" ht="18" customHeight="1" thickBot="1" x14ac:dyDescent="0.3">
      <c r="A35" s="173" t="s">
        <v>146</v>
      </c>
      <c r="B35" s="174"/>
      <c r="C35" s="173"/>
      <c r="D35" s="175" t="s">
        <v>147</v>
      </c>
      <c r="E35" s="176">
        <f>SUM(E33:E34)</f>
        <v>0</v>
      </c>
    </row>
    <row r="36" spans="1:5" ht="18" customHeight="1" x14ac:dyDescent="0.25">
      <c r="A36" s="294" t="s">
        <v>148</v>
      </c>
      <c r="B36" s="178" t="s">
        <v>149</v>
      </c>
      <c r="C36" s="170" t="s">
        <v>137</v>
      </c>
      <c r="D36" s="170"/>
      <c r="E36" s="171">
        <v>0</v>
      </c>
    </row>
    <row r="37" spans="1:5" ht="18" customHeight="1" x14ac:dyDescent="0.25">
      <c r="A37" s="294"/>
      <c r="B37" s="169" t="s">
        <v>150</v>
      </c>
      <c r="C37" s="170" t="s">
        <v>137</v>
      </c>
      <c r="D37" s="170"/>
      <c r="E37" s="171">
        <v>0</v>
      </c>
    </row>
    <row r="38" spans="1:5" ht="18" customHeight="1" thickBot="1" x14ac:dyDescent="0.3">
      <c r="A38" s="294"/>
      <c r="B38" s="172" t="s">
        <v>145</v>
      </c>
      <c r="C38" s="170" t="s">
        <v>137</v>
      </c>
      <c r="D38" s="170"/>
      <c r="E38" s="171">
        <v>0</v>
      </c>
    </row>
    <row r="39" spans="1:5" ht="18" customHeight="1" thickBot="1" x14ac:dyDescent="0.3">
      <c r="A39" s="173" t="s">
        <v>146</v>
      </c>
      <c r="B39" s="174"/>
      <c r="C39" s="173"/>
      <c r="D39" s="175" t="s">
        <v>151</v>
      </c>
      <c r="E39" s="176">
        <f>SUM(E36:E38)</f>
        <v>0</v>
      </c>
    </row>
    <row r="40" spans="1:5" ht="18" customHeight="1" x14ac:dyDescent="0.25">
      <c r="A40" s="294" t="s">
        <v>152</v>
      </c>
      <c r="B40" s="179" t="s">
        <v>153</v>
      </c>
      <c r="C40" s="180"/>
      <c r="D40" s="181"/>
      <c r="E40" s="182"/>
    </row>
    <row r="41" spans="1:5" ht="18" customHeight="1" x14ac:dyDescent="0.25">
      <c r="A41" s="294"/>
      <c r="B41" s="169" t="s">
        <v>154</v>
      </c>
      <c r="C41" s="170" t="s">
        <v>137</v>
      </c>
      <c r="D41" s="170"/>
      <c r="E41" s="171">
        <v>0</v>
      </c>
    </row>
    <row r="42" spans="1:5" ht="18" customHeight="1" x14ac:dyDescent="0.25">
      <c r="A42" s="294"/>
      <c r="B42" s="169" t="s">
        <v>155</v>
      </c>
      <c r="C42" s="170" t="s">
        <v>137</v>
      </c>
      <c r="D42" s="170"/>
      <c r="E42" s="171">
        <v>0</v>
      </c>
    </row>
    <row r="43" spans="1:5" ht="18" customHeight="1" x14ac:dyDescent="0.25">
      <c r="A43" s="294"/>
      <c r="B43" s="169" t="s">
        <v>156</v>
      </c>
      <c r="C43" s="170" t="s">
        <v>137</v>
      </c>
      <c r="D43" s="170"/>
      <c r="E43" s="171">
        <v>0</v>
      </c>
    </row>
    <row r="44" spans="1:5" ht="18" customHeight="1" x14ac:dyDescent="0.25">
      <c r="A44" s="294"/>
      <c r="B44" s="169" t="s">
        <v>157</v>
      </c>
      <c r="C44" s="170" t="s">
        <v>137</v>
      </c>
      <c r="D44" s="170"/>
      <c r="E44" s="171">
        <v>0</v>
      </c>
    </row>
    <row r="45" spans="1:5" ht="18" customHeight="1" x14ac:dyDescent="0.25">
      <c r="A45" s="294"/>
      <c r="B45" s="169" t="s">
        <v>158</v>
      </c>
      <c r="C45" s="170" t="s">
        <v>137</v>
      </c>
      <c r="D45" s="170"/>
      <c r="E45" s="171">
        <v>0</v>
      </c>
    </row>
    <row r="46" spans="1:5" ht="18" customHeight="1" x14ac:dyDescent="0.25">
      <c r="A46" s="294"/>
      <c r="B46" s="169" t="s">
        <v>159</v>
      </c>
      <c r="C46" s="170" t="s">
        <v>137</v>
      </c>
      <c r="D46" s="170"/>
      <c r="E46" s="171">
        <v>0</v>
      </c>
    </row>
    <row r="47" spans="1:5" ht="18" customHeight="1" x14ac:dyDescent="0.25">
      <c r="A47" s="294"/>
      <c r="B47" s="172" t="s">
        <v>145</v>
      </c>
      <c r="C47" s="170" t="s">
        <v>137</v>
      </c>
      <c r="D47" s="170"/>
      <c r="E47" s="171">
        <v>0</v>
      </c>
    </row>
    <row r="48" spans="1:5" ht="18" customHeight="1" x14ac:dyDescent="0.25">
      <c r="A48" s="294"/>
      <c r="B48" s="179" t="s">
        <v>160</v>
      </c>
      <c r="C48" s="180"/>
      <c r="D48" s="181"/>
      <c r="E48" s="182"/>
    </row>
    <row r="49" spans="1:5" ht="18" customHeight="1" x14ac:dyDescent="0.25">
      <c r="A49" s="294"/>
      <c r="B49" s="169" t="s">
        <v>161</v>
      </c>
      <c r="C49" s="170" t="s">
        <v>137</v>
      </c>
      <c r="D49" s="170"/>
      <c r="E49" s="171">
        <v>0</v>
      </c>
    </row>
    <row r="50" spans="1:5" ht="18" customHeight="1" x14ac:dyDescent="0.25">
      <c r="A50" s="294"/>
      <c r="B50" s="169" t="s">
        <v>162</v>
      </c>
      <c r="C50" s="170" t="s">
        <v>137</v>
      </c>
      <c r="D50" s="170"/>
      <c r="E50" s="171">
        <v>0</v>
      </c>
    </row>
    <row r="51" spans="1:5" ht="18" customHeight="1" x14ac:dyDescent="0.25">
      <c r="A51" s="294"/>
      <c r="B51" s="169" t="s">
        <v>163</v>
      </c>
      <c r="C51" s="170" t="s">
        <v>137</v>
      </c>
      <c r="D51" s="170"/>
      <c r="E51" s="171">
        <v>0</v>
      </c>
    </row>
    <row r="52" spans="1:5" ht="18" customHeight="1" x14ac:dyDescent="0.25">
      <c r="A52" s="294"/>
      <c r="B52" s="169" t="s">
        <v>155</v>
      </c>
      <c r="C52" s="170" t="s">
        <v>137</v>
      </c>
      <c r="D52" s="170"/>
      <c r="E52" s="171">
        <v>0</v>
      </c>
    </row>
    <row r="53" spans="1:5" ht="18" customHeight="1" x14ac:dyDescent="0.25">
      <c r="A53" s="294"/>
      <c r="B53" s="169" t="s">
        <v>156</v>
      </c>
      <c r="C53" s="170" t="s">
        <v>137</v>
      </c>
      <c r="D53" s="170"/>
      <c r="E53" s="171">
        <v>0</v>
      </c>
    </row>
    <row r="54" spans="1:5" ht="18" customHeight="1" thickBot="1" x14ac:dyDescent="0.3">
      <c r="A54" s="294"/>
      <c r="B54" s="172" t="s">
        <v>145</v>
      </c>
      <c r="C54" s="170" t="s">
        <v>137</v>
      </c>
      <c r="D54" s="170"/>
      <c r="E54" s="171">
        <v>0</v>
      </c>
    </row>
    <row r="55" spans="1:5" ht="18" customHeight="1" thickBot="1" x14ac:dyDescent="0.3">
      <c r="A55" s="173" t="s">
        <v>146</v>
      </c>
      <c r="B55" s="174"/>
      <c r="C55" s="173"/>
      <c r="D55" s="175" t="s">
        <v>164</v>
      </c>
      <c r="E55" s="176">
        <f>SUM(E40:E54)</f>
        <v>0</v>
      </c>
    </row>
    <row r="56" spans="1:5" ht="18" customHeight="1" x14ac:dyDescent="0.25">
      <c r="A56" s="294" t="s">
        <v>165</v>
      </c>
      <c r="B56" s="178" t="s">
        <v>166</v>
      </c>
      <c r="C56" s="183"/>
      <c r="D56" s="183"/>
      <c r="E56" s="171">
        <v>0</v>
      </c>
    </row>
    <row r="57" spans="1:5" ht="18" customHeight="1" x14ac:dyDescent="0.25">
      <c r="A57" s="294"/>
      <c r="B57" s="169" t="s">
        <v>167</v>
      </c>
      <c r="C57" s="183"/>
      <c r="D57" s="183"/>
      <c r="E57" s="171">
        <v>0</v>
      </c>
    </row>
    <row r="58" spans="1:5" ht="18" customHeight="1" x14ac:dyDescent="0.25">
      <c r="A58" s="294"/>
      <c r="B58" s="179" t="s">
        <v>168</v>
      </c>
      <c r="C58" s="180"/>
      <c r="D58" s="181"/>
      <c r="E58" s="182"/>
    </row>
    <row r="59" spans="1:5" ht="18" customHeight="1" x14ac:dyDescent="0.25">
      <c r="A59" s="294"/>
      <c r="B59" s="169" t="s">
        <v>169</v>
      </c>
      <c r="C59" s="183"/>
      <c r="D59" s="183"/>
      <c r="E59" s="171">
        <v>0</v>
      </c>
    </row>
    <row r="60" spans="1:5" ht="18" customHeight="1" x14ac:dyDescent="0.25">
      <c r="A60" s="294"/>
      <c r="B60" s="169" t="s">
        <v>170</v>
      </c>
      <c r="C60" s="183"/>
      <c r="D60" s="183"/>
      <c r="E60" s="171">
        <v>0</v>
      </c>
    </row>
    <row r="61" spans="1:5" ht="18" customHeight="1" thickBot="1" x14ac:dyDescent="0.3">
      <c r="A61" s="294"/>
      <c r="B61" s="172" t="s">
        <v>145</v>
      </c>
      <c r="C61" s="183"/>
      <c r="D61" s="183"/>
      <c r="E61" s="171">
        <v>0</v>
      </c>
    </row>
    <row r="62" spans="1:5" ht="18" customHeight="1" thickBot="1" x14ac:dyDescent="0.3">
      <c r="A62" s="173" t="s">
        <v>146</v>
      </c>
      <c r="B62" s="174"/>
      <c r="C62" s="173"/>
      <c r="D62" s="175" t="s">
        <v>171</v>
      </c>
      <c r="E62" s="176">
        <f>SUM(E56:E61)</f>
        <v>0</v>
      </c>
    </row>
    <row r="63" spans="1:5" ht="26.25" thickBot="1" x14ac:dyDescent="0.3">
      <c r="A63" s="177" t="s">
        <v>172</v>
      </c>
      <c r="B63" s="169" t="s">
        <v>145</v>
      </c>
      <c r="C63" s="183"/>
      <c r="D63" s="183"/>
      <c r="E63" s="171">
        <v>0</v>
      </c>
    </row>
    <row r="64" spans="1:5" ht="18" customHeight="1" thickBot="1" x14ac:dyDescent="0.3">
      <c r="A64" s="173" t="s">
        <v>146</v>
      </c>
      <c r="B64" s="173"/>
      <c r="C64" s="173"/>
      <c r="D64" s="175" t="s">
        <v>173</v>
      </c>
      <c r="E64" s="176">
        <f>SUM(E63:E63)</f>
        <v>0</v>
      </c>
    </row>
    <row r="65" spans="1:21" ht="18" customHeight="1" x14ac:dyDescent="0.25">
      <c r="A65" s="184"/>
      <c r="B65" s="185"/>
      <c r="C65" s="185"/>
      <c r="D65" s="185"/>
      <c r="E65" s="185"/>
      <c r="F65" s="166"/>
    </row>
    <row r="66" spans="1:21" s="136" customFormat="1" ht="32.1" customHeight="1" x14ac:dyDescent="0.25">
      <c r="A66" s="301" t="s">
        <v>174</v>
      </c>
      <c r="B66" s="301"/>
      <c r="C66" s="301"/>
      <c r="D66" s="301"/>
      <c r="E66" s="301"/>
    </row>
    <row r="67" spans="1:21" ht="63.75" x14ac:dyDescent="0.25">
      <c r="A67" s="184"/>
      <c r="B67" s="167" t="s">
        <v>139</v>
      </c>
      <c r="C67" s="167" t="s">
        <v>175</v>
      </c>
      <c r="D67" s="167" t="s">
        <v>176</v>
      </c>
      <c r="E67" s="167" t="s">
        <v>177</v>
      </c>
      <c r="G67" s="186"/>
      <c r="P67" s="136"/>
      <c r="Q67" s="136"/>
      <c r="R67" s="136"/>
      <c r="S67" s="136"/>
      <c r="T67" s="136"/>
      <c r="U67" s="136"/>
    </row>
    <row r="68" spans="1:21" ht="18" customHeight="1" x14ac:dyDescent="0.25">
      <c r="A68" s="294" t="s">
        <v>178</v>
      </c>
      <c r="B68" s="187" t="s">
        <v>179</v>
      </c>
      <c r="C68" s="170"/>
      <c r="D68" s="171">
        <v>0</v>
      </c>
      <c r="E68" s="171">
        <v>0</v>
      </c>
      <c r="G68" s="186"/>
      <c r="P68" s="136"/>
      <c r="Q68" s="136"/>
      <c r="R68" s="136"/>
      <c r="S68" s="136"/>
      <c r="T68" s="136"/>
      <c r="U68" s="136"/>
    </row>
    <row r="69" spans="1:21" ht="18" customHeight="1" x14ac:dyDescent="0.25">
      <c r="A69" s="294"/>
      <c r="B69" s="187" t="s">
        <v>180</v>
      </c>
      <c r="C69" s="170"/>
      <c r="D69" s="171">
        <v>0</v>
      </c>
      <c r="E69" s="171">
        <v>0</v>
      </c>
      <c r="G69" s="186"/>
      <c r="P69" s="136"/>
      <c r="Q69" s="136"/>
      <c r="R69" s="136"/>
      <c r="S69" s="136"/>
      <c r="T69" s="136"/>
      <c r="U69" s="136"/>
    </row>
    <row r="70" spans="1:21" ht="18" customHeight="1" x14ac:dyDescent="0.25">
      <c r="A70" s="294"/>
      <c r="B70" s="187" t="s">
        <v>181</v>
      </c>
      <c r="C70" s="170"/>
      <c r="D70" s="171">
        <v>0</v>
      </c>
      <c r="E70" s="171">
        <v>0</v>
      </c>
      <c r="G70" s="186"/>
      <c r="P70" s="136"/>
      <c r="Q70" s="136"/>
      <c r="R70" s="136"/>
      <c r="S70" s="136"/>
      <c r="T70" s="136"/>
      <c r="U70" s="136"/>
    </row>
    <row r="71" spans="1:21" ht="18" customHeight="1" x14ac:dyDescent="0.25">
      <c r="A71" s="294"/>
      <c r="B71" s="188" t="s">
        <v>182</v>
      </c>
      <c r="C71" s="170"/>
      <c r="D71" s="171">
        <v>0</v>
      </c>
      <c r="E71" s="171">
        <v>0</v>
      </c>
      <c r="G71" s="186"/>
      <c r="P71" s="136"/>
      <c r="Q71" s="136"/>
      <c r="R71" s="136"/>
      <c r="S71" s="136"/>
      <c r="T71" s="136"/>
      <c r="U71" s="136"/>
    </row>
    <row r="72" spans="1:21" ht="18" customHeight="1" thickBot="1" x14ac:dyDescent="0.3">
      <c r="A72" s="294"/>
      <c r="B72" s="189" t="s">
        <v>145</v>
      </c>
      <c r="C72" s="170"/>
      <c r="D72" s="171">
        <v>0</v>
      </c>
      <c r="E72" s="171">
        <v>0</v>
      </c>
      <c r="G72" s="186"/>
      <c r="P72" s="136"/>
      <c r="Q72" s="136"/>
      <c r="R72" s="136"/>
      <c r="S72" s="136"/>
      <c r="T72" s="136"/>
      <c r="U72" s="136"/>
    </row>
    <row r="73" spans="1:21" ht="18" customHeight="1" thickBot="1" x14ac:dyDescent="0.3">
      <c r="A73" s="173" t="s">
        <v>146</v>
      </c>
      <c r="B73" s="173"/>
      <c r="C73" s="173"/>
      <c r="D73" s="175" t="s">
        <v>183</v>
      </c>
      <c r="E73" s="176">
        <f>SUM(E68:E72)</f>
        <v>0</v>
      </c>
      <c r="F73" s="190"/>
      <c r="G73" s="166"/>
      <c r="P73" s="136"/>
      <c r="Q73" s="136"/>
      <c r="R73" s="136"/>
      <c r="S73" s="136"/>
      <c r="T73" s="136"/>
      <c r="U73" s="136"/>
    </row>
    <row r="74" spans="1:21" s="150" customFormat="1" ht="35.1" customHeight="1" thickBot="1" x14ac:dyDescent="0.3">
      <c r="A74" s="191"/>
      <c r="B74" s="295" t="s">
        <v>184</v>
      </c>
      <c r="C74" s="295"/>
      <c r="D74" s="295"/>
      <c r="E74" s="295"/>
    </row>
    <row r="75" spans="1:21" s="150" customFormat="1" ht="15" thickBot="1" x14ac:dyDescent="0.3">
      <c r="A75" s="173" t="s">
        <v>146</v>
      </c>
      <c r="B75" s="173"/>
      <c r="C75" s="173"/>
      <c r="D75" s="175" t="s">
        <v>185</v>
      </c>
      <c r="E75" s="176">
        <v>0</v>
      </c>
    </row>
    <row r="76" spans="1:21" s="136" customFormat="1" ht="6.95" customHeight="1" x14ac:dyDescent="0.25">
      <c r="A76" s="161"/>
      <c r="C76" s="162"/>
      <c r="D76" s="192"/>
      <c r="E76" s="164"/>
    </row>
    <row r="77" spans="1:21" ht="30" customHeight="1" x14ac:dyDescent="0.25">
      <c r="A77" s="184"/>
      <c r="B77" s="136"/>
      <c r="C77" s="136"/>
      <c r="D77" s="136"/>
      <c r="E77" s="136"/>
      <c r="F77" s="193" t="s">
        <v>186</v>
      </c>
    </row>
    <row r="78" spans="1:21" s="136" customFormat="1" ht="33.6" customHeight="1" x14ac:dyDescent="0.25">
      <c r="A78" s="302" t="s">
        <v>125</v>
      </c>
      <c r="B78" s="302"/>
      <c r="C78" s="302"/>
      <c r="D78" s="302"/>
      <c r="E78" s="302"/>
    </row>
    <row r="79" spans="1:21" s="136" customFormat="1" ht="24.95" customHeight="1" x14ac:dyDescent="0.25">
      <c r="A79" s="301" t="s">
        <v>138</v>
      </c>
      <c r="B79" s="301"/>
      <c r="C79" s="301"/>
      <c r="D79" s="301"/>
      <c r="E79" s="301"/>
    </row>
    <row r="80" spans="1:21" ht="25.5" x14ac:dyDescent="0.25">
      <c r="A80" s="184"/>
      <c r="B80" s="167" t="s">
        <v>139</v>
      </c>
      <c r="C80" s="167" t="s">
        <v>140</v>
      </c>
      <c r="D80" s="167" t="s">
        <v>141</v>
      </c>
      <c r="E80" s="168" t="s">
        <v>142</v>
      </c>
    </row>
    <row r="81" spans="1:5" ht="18" customHeight="1" x14ac:dyDescent="0.25">
      <c r="A81" s="294" t="s">
        <v>143</v>
      </c>
      <c r="B81" s="169" t="s">
        <v>144</v>
      </c>
      <c r="C81" s="170" t="s">
        <v>137</v>
      </c>
      <c r="D81" s="170"/>
      <c r="E81" s="171">
        <v>0</v>
      </c>
    </row>
    <row r="82" spans="1:5" ht="18" customHeight="1" thickBot="1" x14ac:dyDescent="0.3">
      <c r="A82" s="294"/>
      <c r="B82" s="172" t="s">
        <v>145</v>
      </c>
      <c r="C82" s="170" t="s">
        <v>137</v>
      </c>
      <c r="D82" s="170"/>
      <c r="E82" s="171">
        <v>0</v>
      </c>
    </row>
    <row r="83" spans="1:5" ht="18" customHeight="1" thickBot="1" x14ac:dyDescent="0.3">
      <c r="A83" s="173" t="s">
        <v>146</v>
      </c>
      <c r="B83" s="174"/>
      <c r="C83" s="173"/>
      <c r="D83" s="175" t="s">
        <v>147</v>
      </c>
      <c r="E83" s="176">
        <f>SUM(E81:E82)</f>
        <v>0</v>
      </c>
    </row>
    <row r="84" spans="1:5" ht="18" customHeight="1" x14ac:dyDescent="0.25">
      <c r="A84" s="294"/>
      <c r="B84" s="169" t="s">
        <v>187</v>
      </c>
      <c r="C84" s="170" t="s">
        <v>137</v>
      </c>
      <c r="D84" s="170"/>
      <c r="E84" s="171">
        <v>0</v>
      </c>
    </row>
    <row r="85" spans="1:5" ht="18" customHeight="1" x14ac:dyDescent="0.25">
      <c r="A85" s="294"/>
      <c r="B85" s="169" t="s">
        <v>188</v>
      </c>
      <c r="C85" s="170" t="s">
        <v>137</v>
      </c>
      <c r="D85" s="170"/>
      <c r="E85" s="171">
        <v>0</v>
      </c>
    </row>
    <row r="86" spans="1:5" ht="18" customHeight="1" x14ac:dyDescent="0.25">
      <c r="A86" s="294"/>
      <c r="B86" s="169" t="s">
        <v>150</v>
      </c>
      <c r="C86" s="170" t="s">
        <v>137</v>
      </c>
      <c r="D86" s="170"/>
      <c r="E86" s="171">
        <v>0</v>
      </c>
    </row>
    <row r="87" spans="1:5" ht="18" customHeight="1" x14ac:dyDescent="0.25">
      <c r="A87" s="294"/>
      <c r="B87" s="169" t="s">
        <v>189</v>
      </c>
      <c r="C87" s="170" t="s">
        <v>137</v>
      </c>
      <c r="D87" s="170"/>
      <c r="E87" s="171">
        <v>0</v>
      </c>
    </row>
    <row r="88" spans="1:5" ht="18" customHeight="1" x14ac:dyDescent="0.25">
      <c r="A88" s="294"/>
      <c r="B88" s="169" t="s">
        <v>190</v>
      </c>
      <c r="C88" s="170" t="s">
        <v>137</v>
      </c>
      <c r="D88" s="170"/>
      <c r="E88" s="171">
        <v>0</v>
      </c>
    </row>
    <row r="89" spans="1:5" ht="18" customHeight="1" x14ac:dyDescent="0.25">
      <c r="A89" s="294"/>
      <c r="B89" s="169" t="s">
        <v>191</v>
      </c>
      <c r="C89" s="170" t="s">
        <v>137</v>
      </c>
      <c r="D89" s="170"/>
      <c r="E89" s="171">
        <v>0</v>
      </c>
    </row>
    <row r="90" spans="1:5" ht="18" customHeight="1" thickBot="1" x14ac:dyDescent="0.3">
      <c r="A90" s="294"/>
      <c r="B90" s="172" t="s">
        <v>145</v>
      </c>
      <c r="C90" s="170" t="s">
        <v>137</v>
      </c>
      <c r="D90" s="170"/>
      <c r="E90" s="171">
        <v>0</v>
      </c>
    </row>
    <row r="91" spans="1:5" ht="18" customHeight="1" thickBot="1" x14ac:dyDescent="0.3">
      <c r="A91" s="173" t="s">
        <v>146</v>
      </c>
      <c r="B91" s="174"/>
      <c r="C91" s="173"/>
      <c r="D91" s="175" t="s">
        <v>151</v>
      </c>
      <c r="E91" s="176">
        <f>SUM(E84:E90)</f>
        <v>0</v>
      </c>
    </row>
    <row r="92" spans="1:5" ht="18" customHeight="1" x14ac:dyDescent="0.25">
      <c r="A92" s="294" t="s">
        <v>152</v>
      </c>
      <c r="B92" s="169" t="s">
        <v>192</v>
      </c>
      <c r="C92" s="170" t="s">
        <v>137</v>
      </c>
      <c r="D92" s="170"/>
      <c r="E92" s="171">
        <v>0</v>
      </c>
    </row>
    <row r="93" spans="1:5" ht="18" customHeight="1" x14ac:dyDescent="0.25">
      <c r="A93" s="294"/>
      <c r="B93" s="169" t="s">
        <v>193</v>
      </c>
      <c r="C93" s="170" t="s">
        <v>137</v>
      </c>
      <c r="D93" s="170"/>
      <c r="E93" s="171">
        <v>0</v>
      </c>
    </row>
    <row r="94" spans="1:5" ht="18" customHeight="1" x14ac:dyDescent="0.25">
      <c r="A94" s="294"/>
      <c r="B94" s="169" t="s">
        <v>194</v>
      </c>
      <c r="C94" s="170" t="s">
        <v>137</v>
      </c>
      <c r="D94" s="170"/>
      <c r="E94" s="171">
        <v>0</v>
      </c>
    </row>
    <row r="95" spans="1:5" ht="18" customHeight="1" x14ac:dyDescent="0.25">
      <c r="A95" s="294"/>
      <c r="B95" s="169" t="s">
        <v>195</v>
      </c>
      <c r="C95" s="170" t="s">
        <v>137</v>
      </c>
      <c r="D95" s="170"/>
      <c r="E95" s="171">
        <v>0</v>
      </c>
    </row>
    <row r="96" spans="1:5" ht="18" customHeight="1" thickBot="1" x14ac:dyDescent="0.3">
      <c r="A96" s="294"/>
      <c r="B96" s="172" t="s">
        <v>145</v>
      </c>
      <c r="C96" s="170" t="s">
        <v>137</v>
      </c>
      <c r="D96" s="170"/>
      <c r="E96" s="171">
        <v>0</v>
      </c>
    </row>
    <row r="97" spans="1:21" ht="18" customHeight="1" thickBot="1" x14ac:dyDescent="0.3">
      <c r="A97" s="173" t="s">
        <v>146</v>
      </c>
      <c r="B97" s="174"/>
      <c r="C97" s="173"/>
      <c r="D97" s="175" t="s">
        <v>164</v>
      </c>
      <c r="E97" s="176">
        <f>SUM(E92:E96)</f>
        <v>0</v>
      </c>
    </row>
    <row r="98" spans="1:21" ht="18" customHeight="1" x14ac:dyDescent="0.25">
      <c r="A98" s="294" t="s">
        <v>165</v>
      </c>
      <c r="B98" s="169" t="s">
        <v>196</v>
      </c>
      <c r="C98" s="183"/>
      <c r="D98" s="183"/>
      <c r="E98" s="171">
        <v>0</v>
      </c>
    </row>
    <row r="99" spans="1:21" ht="18" customHeight="1" x14ac:dyDescent="0.25">
      <c r="A99" s="294"/>
      <c r="B99" s="169" t="s">
        <v>166</v>
      </c>
      <c r="C99" s="183"/>
      <c r="D99" s="183"/>
      <c r="E99" s="171">
        <v>0</v>
      </c>
    </row>
    <row r="100" spans="1:21" ht="18" customHeight="1" x14ac:dyDescent="0.25">
      <c r="A100" s="294"/>
      <c r="B100" s="169" t="s">
        <v>167</v>
      </c>
      <c r="C100" s="183"/>
      <c r="D100" s="183"/>
      <c r="E100" s="171">
        <v>0</v>
      </c>
    </row>
    <row r="101" spans="1:21" ht="18" customHeight="1" thickBot="1" x14ac:dyDescent="0.3">
      <c r="A101" s="294"/>
      <c r="B101" s="172" t="s">
        <v>145</v>
      </c>
      <c r="C101" s="183"/>
      <c r="D101" s="183"/>
      <c r="E101" s="171">
        <v>0</v>
      </c>
    </row>
    <row r="102" spans="1:21" ht="18" customHeight="1" thickBot="1" x14ac:dyDescent="0.3">
      <c r="A102" s="173" t="s">
        <v>146</v>
      </c>
      <c r="B102" s="174"/>
      <c r="C102" s="173"/>
      <c r="D102" s="175" t="s">
        <v>171</v>
      </c>
      <c r="E102" s="176">
        <f>SUM(E98:E101)</f>
        <v>0</v>
      </c>
    </row>
    <row r="103" spans="1:21" ht="26.25" thickBot="1" x14ac:dyDescent="0.3">
      <c r="A103" s="177" t="s">
        <v>172</v>
      </c>
      <c r="B103" s="169" t="s">
        <v>145</v>
      </c>
      <c r="C103" s="183"/>
      <c r="D103" s="183"/>
      <c r="E103" s="171">
        <v>0</v>
      </c>
    </row>
    <row r="104" spans="1:21" ht="18" customHeight="1" thickBot="1" x14ac:dyDescent="0.3">
      <c r="A104" s="173" t="s">
        <v>146</v>
      </c>
      <c r="B104" s="173"/>
      <c r="C104" s="173"/>
      <c r="D104" s="175" t="s">
        <v>173</v>
      </c>
      <c r="E104" s="176">
        <f>SUM(E103:E103)</f>
        <v>0</v>
      </c>
    </row>
    <row r="105" spans="1:21" ht="18" customHeight="1" x14ac:dyDescent="0.25">
      <c r="A105" s="184"/>
      <c r="B105" s="185"/>
      <c r="C105" s="185"/>
      <c r="D105" s="185"/>
      <c r="E105" s="185"/>
      <c r="F105" s="166"/>
    </row>
    <row r="106" spans="1:21" s="136" customFormat="1" ht="29.45" customHeight="1" x14ac:dyDescent="0.25">
      <c r="A106" s="301" t="s">
        <v>174</v>
      </c>
      <c r="B106" s="301"/>
      <c r="C106" s="301"/>
      <c r="D106" s="301"/>
      <c r="E106" s="301"/>
    </row>
    <row r="107" spans="1:21" ht="63.75" x14ac:dyDescent="0.25">
      <c r="A107" s="184"/>
      <c r="B107" s="167" t="s">
        <v>139</v>
      </c>
      <c r="C107" s="167" t="s">
        <v>175</v>
      </c>
      <c r="D107" s="167" t="s">
        <v>176</v>
      </c>
      <c r="E107" s="167" t="s">
        <v>177</v>
      </c>
      <c r="G107" s="186"/>
      <c r="P107" s="136"/>
      <c r="Q107" s="136"/>
      <c r="R107" s="136"/>
      <c r="S107" s="136"/>
      <c r="T107" s="136"/>
      <c r="U107" s="136"/>
    </row>
    <row r="108" spans="1:21" ht="18" customHeight="1" x14ac:dyDescent="0.25">
      <c r="A108" s="294" t="s">
        <v>178</v>
      </c>
      <c r="B108" s="187" t="s">
        <v>179</v>
      </c>
      <c r="C108" s="170"/>
      <c r="D108" s="171">
        <v>0</v>
      </c>
      <c r="E108" s="171">
        <v>0</v>
      </c>
      <c r="G108" s="186"/>
      <c r="P108" s="136"/>
      <c r="Q108" s="136"/>
      <c r="R108" s="136"/>
      <c r="S108" s="136"/>
      <c r="T108" s="136"/>
      <c r="U108" s="136"/>
    </row>
    <row r="109" spans="1:21" ht="18" customHeight="1" x14ac:dyDescent="0.25">
      <c r="A109" s="294"/>
      <c r="B109" s="187" t="s">
        <v>180</v>
      </c>
      <c r="C109" s="170"/>
      <c r="D109" s="171">
        <v>0</v>
      </c>
      <c r="E109" s="171">
        <v>0</v>
      </c>
      <c r="G109" s="186"/>
      <c r="P109" s="136"/>
      <c r="Q109" s="136"/>
      <c r="R109" s="136"/>
      <c r="S109" s="136"/>
      <c r="T109" s="136"/>
      <c r="U109" s="136"/>
    </row>
    <row r="110" spans="1:21" ht="18" customHeight="1" x14ac:dyDescent="0.25">
      <c r="A110" s="294"/>
      <c r="B110" s="187" t="s">
        <v>181</v>
      </c>
      <c r="C110" s="170"/>
      <c r="D110" s="171">
        <v>0</v>
      </c>
      <c r="E110" s="171">
        <v>0</v>
      </c>
      <c r="G110" s="186"/>
      <c r="P110" s="136"/>
      <c r="Q110" s="136"/>
      <c r="R110" s="136"/>
      <c r="S110" s="136"/>
      <c r="T110" s="136"/>
      <c r="U110" s="136"/>
    </row>
    <row r="111" spans="1:21" ht="18" customHeight="1" x14ac:dyDescent="0.25">
      <c r="A111" s="294"/>
      <c r="B111" s="188" t="s">
        <v>182</v>
      </c>
      <c r="C111" s="170"/>
      <c r="D111" s="171">
        <v>0</v>
      </c>
      <c r="E111" s="171">
        <v>0</v>
      </c>
      <c r="G111" s="186"/>
      <c r="P111" s="136"/>
      <c r="Q111" s="136"/>
      <c r="R111" s="136"/>
      <c r="S111" s="136"/>
      <c r="T111" s="136"/>
      <c r="U111" s="136"/>
    </row>
    <row r="112" spans="1:21" ht="18" customHeight="1" thickBot="1" x14ac:dyDescent="0.3">
      <c r="A112" s="294"/>
      <c r="B112" s="189" t="s">
        <v>145</v>
      </c>
      <c r="C112" s="170"/>
      <c r="D112" s="171">
        <v>0</v>
      </c>
      <c r="E112" s="171">
        <v>0</v>
      </c>
      <c r="G112" s="186"/>
      <c r="P112" s="136"/>
      <c r="Q112" s="136"/>
      <c r="R112" s="136"/>
      <c r="S112" s="136"/>
      <c r="T112" s="136"/>
      <c r="U112" s="136"/>
    </row>
    <row r="113" spans="1:21" ht="18" customHeight="1" thickBot="1" x14ac:dyDescent="0.3">
      <c r="A113" s="173" t="s">
        <v>146</v>
      </c>
      <c r="B113" s="173"/>
      <c r="C113" s="173"/>
      <c r="D113" s="175" t="s">
        <v>183</v>
      </c>
      <c r="E113" s="176">
        <f>SUM(E108:E112)</f>
        <v>0</v>
      </c>
      <c r="F113" s="190"/>
      <c r="G113" s="166"/>
      <c r="P113" s="136"/>
      <c r="Q113" s="136"/>
      <c r="R113" s="136"/>
      <c r="S113" s="136"/>
      <c r="T113" s="136"/>
      <c r="U113" s="136"/>
    </row>
    <row r="114" spans="1:21" s="150" customFormat="1" ht="35.1" customHeight="1" thickBot="1" x14ac:dyDescent="0.3">
      <c r="A114" s="191"/>
      <c r="B114" s="295" t="s">
        <v>184</v>
      </c>
      <c r="C114" s="295"/>
      <c r="D114" s="295"/>
      <c r="E114" s="295"/>
    </row>
    <row r="115" spans="1:21" s="150" customFormat="1" ht="15" thickBot="1" x14ac:dyDescent="0.3">
      <c r="A115" s="173" t="s">
        <v>146</v>
      </c>
      <c r="B115" s="173"/>
      <c r="C115" s="173"/>
      <c r="D115" s="175" t="s">
        <v>185</v>
      </c>
      <c r="E115" s="176">
        <v>0</v>
      </c>
    </row>
    <row r="116" spans="1:21" s="140" customFormat="1" ht="14.25" x14ac:dyDescent="0.25">
      <c r="A116" s="180"/>
      <c r="B116" s="180"/>
      <c r="C116" s="180"/>
      <c r="D116" s="181"/>
      <c r="E116" s="182"/>
    </row>
    <row r="117" spans="1:21" s="150" customFormat="1" ht="31.5" customHeight="1" x14ac:dyDescent="0.25">
      <c r="A117" s="303" t="s">
        <v>197</v>
      </c>
      <c r="B117" s="303"/>
      <c r="C117" s="303"/>
      <c r="D117" s="303"/>
      <c r="E117" s="303"/>
      <c r="F117" s="193" t="s">
        <v>186</v>
      </c>
    </row>
    <row r="118" spans="1:21" s="136" customFormat="1" ht="27.95" hidden="1" customHeight="1" x14ac:dyDescent="0.25">
      <c r="A118" s="302" t="s">
        <v>198</v>
      </c>
      <c r="B118" s="302"/>
      <c r="C118" s="302"/>
      <c r="D118" s="302"/>
      <c r="E118" s="302"/>
    </row>
    <row r="119" spans="1:21" s="136" customFormat="1" ht="26.45" hidden="1" customHeight="1" x14ac:dyDescent="0.25">
      <c r="A119" s="301" t="s">
        <v>138</v>
      </c>
      <c r="B119" s="301"/>
      <c r="C119" s="301"/>
      <c r="D119" s="301"/>
      <c r="E119" s="301"/>
    </row>
    <row r="120" spans="1:21" ht="25.5" hidden="1" x14ac:dyDescent="0.25">
      <c r="A120" s="184"/>
      <c r="B120" s="167" t="s">
        <v>139</v>
      </c>
      <c r="C120" s="167" t="s">
        <v>140</v>
      </c>
      <c r="D120" s="167" t="s">
        <v>141</v>
      </c>
      <c r="E120" s="168" t="s">
        <v>142</v>
      </c>
    </row>
    <row r="121" spans="1:21" ht="18" hidden="1" customHeight="1" x14ac:dyDescent="0.25">
      <c r="A121" s="294" t="s">
        <v>143</v>
      </c>
      <c r="B121" s="169" t="s">
        <v>144</v>
      </c>
      <c r="C121" s="170" t="s">
        <v>137</v>
      </c>
      <c r="D121" s="170"/>
      <c r="E121" s="171">
        <v>0</v>
      </c>
    </row>
    <row r="122" spans="1:21" ht="18" hidden="1" customHeight="1" thickBot="1" x14ac:dyDescent="0.3">
      <c r="A122" s="294"/>
      <c r="B122" s="172" t="s">
        <v>145</v>
      </c>
      <c r="C122" s="170" t="s">
        <v>137</v>
      </c>
      <c r="D122" s="170"/>
      <c r="E122" s="171">
        <v>0</v>
      </c>
    </row>
    <row r="123" spans="1:21" ht="18" hidden="1" customHeight="1" thickBot="1" x14ac:dyDescent="0.3">
      <c r="A123" s="173" t="s">
        <v>146</v>
      </c>
      <c r="B123" s="194"/>
      <c r="C123" s="194"/>
      <c r="D123" s="175" t="s">
        <v>147</v>
      </c>
      <c r="E123" s="176">
        <f>SUM(E121:E122)</f>
        <v>0</v>
      </c>
    </row>
    <row r="124" spans="1:21" ht="18" hidden="1" customHeight="1" x14ac:dyDescent="0.25">
      <c r="A124" s="294" t="s">
        <v>148</v>
      </c>
      <c r="B124" s="178" t="s">
        <v>199</v>
      </c>
      <c r="C124" s="170" t="s">
        <v>137</v>
      </c>
      <c r="D124" s="170"/>
      <c r="E124" s="171">
        <v>0</v>
      </c>
    </row>
    <row r="125" spans="1:21" ht="18" hidden="1" customHeight="1" x14ac:dyDescent="0.25">
      <c r="A125" s="294"/>
      <c r="B125" s="178" t="s">
        <v>200</v>
      </c>
      <c r="C125" s="170" t="s">
        <v>137</v>
      </c>
      <c r="D125" s="170"/>
      <c r="E125" s="171">
        <v>0</v>
      </c>
    </row>
    <row r="126" spans="1:21" ht="18" hidden="1" customHeight="1" x14ac:dyDescent="0.25">
      <c r="A126" s="294"/>
      <c r="B126" s="169" t="s">
        <v>150</v>
      </c>
      <c r="C126" s="170" t="s">
        <v>137</v>
      </c>
      <c r="D126" s="170"/>
      <c r="E126" s="171">
        <v>0</v>
      </c>
    </row>
    <row r="127" spans="1:21" ht="18" hidden="1" customHeight="1" thickBot="1" x14ac:dyDescent="0.3">
      <c r="A127" s="294"/>
      <c r="B127" s="172" t="s">
        <v>145</v>
      </c>
      <c r="C127" s="170" t="s">
        <v>137</v>
      </c>
      <c r="D127" s="170"/>
      <c r="E127" s="171">
        <v>0</v>
      </c>
    </row>
    <row r="128" spans="1:21" ht="18" hidden="1" customHeight="1" thickBot="1" x14ac:dyDescent="0.3">
      <c r="A128" s="173" t="s">
        <v>146</v>
      </c>
      <c r="B128" s="173"/>
      <c r="C128" s="173"/>
      <c r="D128" s="175" t="s">
        <v>151</v>
      </c>
      <c r="E128" s="176">
        <f>SUM(E124:E127)</f>
        <v>0</v>
      </c>
    </row>
    <row r="129" spans="1:5" ht="18" hidden="1" customHeight="1" x14ac:dyDescent="0.25">
      <c r="A129" s="294" t="s">
        <v>152</v>
      </c>
      <c r="B129" s="178" t="s">
        <v>201</v>
      </c>
      <c r="C129" s="170" t="s">
        <v>137</v>
      </c>
      <c r="D129" s="170"/>
      <c r="E129" s="171">
        <v>0</v>
      </c>
    </row>
    <row r="130" spans="1:5" ht="18" hidden="1" customHeight="1" x14ac:dyDescent="0.25">
      <c r="A130" s="294"/>
      <c r="B130" s="169" t="s">
        <v>202</v>
      </c>
      <c r="C130" s="170" t="s">
        <v>137</v>
      </c>
      <c r="D130" s="170"/>
      <c r="E130" s="171">
        <v>0</v>
      </c>
    </row>
    <row r="131" spans="1:5" ht="18" hidden="1" customHeight="1" x14ac:dyDescent="0.25">
      <c r="A131" s="294"/>
      <c r="B131" s="169" t="s">
        <v>203</v>
      </c>
      <c r="C131" s="170" t="s">
        <v>137</v>
      </c>
      <c r="D131" s="170"/>
      <c r="E131" s="171">
        <v>0</v>
      </c>
    </row>
    <row r="132" spans="1:5" ht="18" hidden="1" customHeight="1" x14ac:dyDescent="0.25">
      <c r="A132" s="294"/>
      <c r="B132" s="169" t="s">
        <v>204</v>
      </c>
      <c r="C132" s="170" t="s">
        <v>137</v>
      </c>
      <c r="D132" s="170"/>
      <c r="E132" s="171">
        <v>0</v>
      </c>
    </row>
    <row r="133" spans="1:5" ht="18" hidden="1" customHeight="1" x14ac:dyDescent="0.25">
      <c r="A133" s="294"/>
      <c r="B133" s="169" t="s">
        <v>205</v>
      </c>
      <c r="C133" s="170" t="s">
        <v>137</v>
      </c>
      <c r="D133" s="170"/>
      <c r="E133" s="171">
        <v>0</v>
      </c>
    </row>
    <row r="134" spans="1:5" ht="18" hidden="1" customHeight="1" x14ac:dyDescent="0.25">
      <c r="A134" s="294"/>
      <c r="B134" s="169" t="s">
        <v>206</v>
      </c>
      <c r="C134" s="170" t="s">
        <v>137</v>
      </c>
      <c r="D134" s="170"/>
      <c r="E134" s="171">
        <v>0</v>
      </c>
    </row>
    <row r="135" spans="1:5" ht="18" hidden="1" customHeight="1" x14ac:dyDescent="0.25">
      <c r="A135" s="294"/>
      <c r="B135" s="169" t="s">
        <v>207</v>
      </c>
      <c r="C135" s="170" t="s">
        <v>137</v>
      </c>
      <c r="D135" s="170"/>
      <c r="E135" s="171">
        <v>0</v>
      </c>
    </row>
    <row r="136" spans="1:5" ht="18" hidden="1" customHeight="1" x14ac:dyDescent="0.25">
      <c r="A136" s="294"/>
      <c r="B136" s="169" t="s">
        <v>208</v>
      </c>
      <c r="C136" s="170" t="s">
        <v>137</v>
      </c>
      <c r="D136" s="170"/>
      <c r="E136" s="171">
        <v>0</v>
      </c>
    </row>
    <row r="137" spans="1:5" ht="18" hidden="1" customHeight="1" x14ac:dyDescent="0.25">
      <c r="A137" s="294"/>
      <c r="B137" s="169" t="s">
        <v>209</v>
      </c>
      <c r="C137" s="170" t="s">
        <v>137</v>
      </c>
      <c r="D137" s="170"/>
      <c r="E137" s="171">
        <v>0</v>
      </c>
    </row>
    <row r="138" spans="1:5" ht="18" hidden="1" customHeight="1" x14ac:dyDescent="0.25">
      <c r="A138" s="294"/>
      <c r="B138" s="169" t="s">
        <v>210</v>
      </c>
      <c r="C138" s="170" t="s">
        <v>137</v>
      </c>
      <c r="D138" s="170"/>
      <c r="E138" s="171">
        <v>0</v>
      </c>
    </row>
    <row r="139" spans="1:5" ht="18" hidden="1" customHeight="1" x14ac:dyDescent="0.25">
      <c r="A139" s="294"/>
      <c r="B139" s="169" t="s">
        <v>211</v>
      </c>
      <c r="C139" s="170" t="s">
        <v>137</v>
      </c>
      <c r="D139" s="170"/>
      <c r="E139" s="171">
        <v>0</v>
      </c>
    </row>
    <row r="140" spans="1:5" ht="18" hidden="1" customHeight="1" x14ac:dyDescent="0.25">
      <c r="A140" s="294"/>
      <c r="B140" s="169" t="s">
        <v>212</v>
      </c>
      <c r="C140" s="170" t="s">
        <v>137</v>
      </c>
      <c r="D140" s="170"/>
      <c r="E140" s="171">
        <v>0</v>
      </c>
    </row>
    <row r="141" spans="1:5" ht="18" hidden="1" customHeight="1" thickBot="1" x14ac:dyDescent="0.3">
      <c r="A141" s="294"/>
      <c r="B141" s="172" t="s">
        <v>145</v>
      </c>
      <c r="C141" s="170" t="s">
        <v>137</v>
      </c>
      <c r="D141" s="170"/>
      <c r="E141" s="171">
        <v>0</v>
      </c>
    </row>
    <row r="142" spans="1:5" ht="18" hidden="1" customHeight="1" thickBot="1" x14ac:dyDescent="0.3">
      <c r="A142" s="173" t="s">
        <v>146</v>
      </c>
      <c r="B142" s="173"/>
      <c r="C142" s="173"/>
      <c r="D142" s="175" t="s">
        <v>164</v>
      </c>
      <c r="E142" s="176">
        <f>SUM(E129:E141)</f>
        <v>0</v>
      </c>
    </row>
    <row r="143" spans="1:5" ht="18" hidden="1" customHeight="1" x14ac:dyDescent="0.25">
      <c r="A143" s="294" t="s">
        <v>165</v>
      </c>
      <c r="B143" s="169" t="s">
        <v>196</v>
      </c>
      <c r="C143" s="183"/>
      <c r="D143" s="183"/>
      <c r="E143" s="171">
        <v>0</v>
      </c>
    </row>
    <row r="144" spans="1:5" ht="18" hidden="1" customHeight="1" x14ac:dyDescent="0.25">
      <c r="A144" s="294"/>
      <c r="B144" s="169" t="s">
        <v>166</v>
      </c>
      <c r="C144" s="183"/>
      <c r="D144" s="183"/>
      <c r="E144" s="171">
        <v>0</v>
      </c>
    </row>
    <row r="145" spans="1:21" ht="18" hidden="1" customHeight="1" thickBot="1" x14ac:dyDescent="0.3">
      <c r="A145" s="294"/>
      <c r="B145" s="172" t="s">
        <v>145</v>
      </c>
      <c r="C145" s="183"/>
      <c r="D145" s="183"/>
      <c r="E145" s="171">
        <v>0</v>
      </c>
    </row>
    <row r="146" spans="1:21" ht="18" hidden="1" customHeight="1" thickBot="1" x14ac:dyDescent="0.3">
      <c r="A146" s="173" t="s">
        <v>146</v>
      </c>
      <c r="B146" s="173"/>
      <c r="C146" s="173"/>
      <c r="D146" s="175" t="s">
        <v>213</v>
      </c>
      <c r="E146" s="176">
        <f>SUM(E143:E145)</f>
        <v>0</v>
      </c>
    </row>
    <row r="147" spans="1:21" ht="25.5" hidden="1" x14ac:dyDescent="0.25">
      <c r="A147" s="177" t="s">
        <v>172</v>
      </c>
      <c r="B147" s="169" t="s">
        <v>145</v>
      </c>
      <c r="C147" s="183"/>
      <c r="D147" s="183"/>
      <c r="E147" s="171">
        <v>0</v>
      </c>
    </row>
    <row r="148" spans="1:21" ht="18" hidden="1" customHeight="1" thickBot="1" x14ac:dyDescent="0.3">
      <c r="A148" s="173" t="s">
        <v>146</v>
      </c>
      <c r="B148" s="173"/>
      <c r="C148" s="173"/>
      <c r="D148" s="175" t="s">
        <v>173</v>
      </c>
      <c r="E148" s="176">
        <f>SUM(E147:E147)</f>
        <v>0</v>
      </c>
    </row>
    <row r="149" spans="1:21" ht="18" hidden="1" customHeight="1" x14ac:dyDescent="0.25">
      <c r="A149" s="184"/>
      <c r="B149" s="185"/>
      <c r="C149" s="185"/>
      <c r="D149" s="185"/>
      <c r="E149" s="185"/>
      <c r="F149" s="166"/>
    </row>
    <row r="150" spans="1:21" s="136" customFormat="1" ht="30" hidden="1" customHeight="1" x14ac:dyDescent="0.25">
      <c r="A150" s="301" t="s">
        <v>174</v>
      </c>
      <c r="B150" s="301"/>
      <c r="C150" s="301"/>
      <c r="D150" s="301"/>
      <c r="E150" s="301"/>
    </row>
    <row r="151" spans="1:21" ht="63.75" hidden="1" x14ac:dyDescent="0.25">
      <c r="A151" s="184"/>
      <c r="B151" s="167" t="s">
        <v>139</v>
      </c>
      <c r="C151" s="167" t="s">
        <v>175</v>
      </c>
      <c r="D151" s="167" t="s">
        <v>176</v>
      </c>
      <c r="E151" s="167" t="s">
        <v>177</v>
      </c>
      <c r="G151" s="186"/>
      <c r="P151" s="136"/>
      <c r="Q151" s="136"/>
      <c r="R151" s="136"/>
      <c r="S151" s="136"/>
      <c r="T151" s="136"/>
      <c r="U151" s="136"/>
    </row>
    <row r="152" spans="1:21" ht="18" hidden="1" customHeight="1" x14ac:dyDescent="0.25">
      <c r="A152" s="294" t="s">
        <v>178</v>
      </c>
      <c r="B152" s="187" t="s">
        <v>179</v>
      </c>
      <c r="C152" s="170"/>
      <c r="D152" s="171">
        <v>0</v>
      </c>
      <c r="E152" s="171">
        <v>0</v>
      </c>
      <c r="G152" s="186"/>
      <c r="P152" s="136"/>
      <c r="Q152" s="136"/>
      <c r="R152" s="136"/>
      <c r="S152" s="136"/>
      <c r="T152" s="136"/>
      <c r="U152" s="136"/>
    </row>
    <row r="153" spans="1:21" ht="18" hidden="1" customHeight="1" x14ac:dyDescent="0.25">
      <c r="A153" s="294"/>
      <c r="B153" s="187" t="s">
        <v>180</v>
      </c>
      <c r="C153" s="170"/>
      <c r="D153" s="171">
        <v>0</v>
      </c>
      <c r="E153" s="171">
        <v>0</v>
      </c>
      <c r="G153" s="186"/>
      <c r="P153" s="136"/>
      <c r="Q153" s="136"/>
      <c r="R153" s="136"/>
      <c r="S153" s="136"/>
      <c r="T153" s="136"/>
      <c r="U153" s="136"/>
    </row>
    <row r="154" spans="1:21" ht="18" hidden="1" customHeight="1" x14ac:dyDescent="0.25">
      <c r="A154" s="294"/>
      <c r="B154" s="187" t="s">
        <v>181</v>
      </c>
      <c r="C154" s="170"/>
      <c r="D154" s="171">
        <v>0</v>
      </c>
      <c r="E154" s="171">
        <v>0</v>
      </c>
      <c r="G154" s="186"/>
      <c r="P154" s="136"/>
      <c r="Q154" s="136"/>
      <c r="R154" s="136"/>
      <c r="S154" s="136"/>
      <c r="T154" s="136"/>
      <c r="U154" s="136"/>
    </row>
    <row r="155" spans="1:21" ht="18" hidden="1" customHeight="1" x14ac:dyDescent="0.25">
      <c r="A155" s="294"/>
      <c r="B155" s="188" t="s">
        <v>182</v>
      </c>
      <c r="C155" s="170"/>
      <c r="D155" s="171">
        <v>0</v>
      </c>
      <c r="E155" s="171">
        <v>0</v>
      </c>
      <c r="G155" s="186"/>
      <c r="P155" s="136"/>
      <c r="Q155" s="136"/>
      <c r="R155" s="136"/>
      <c r="S155" s="136"/>
      <c r="T155" s="136"/>
      <c r="U155" s="136"/>
    </row>
    <row r="156" spans="1:21" ht="18" hidden="1" customHeight="1" thickBot="1" x14ac:dyDescent="0.3">
      <c r="A156" s="294"/>
      <c r="B156" s="189" t="s">
        <v>145</v>
      </c>
      <c r="C156" s="170"/>
      <c r="D156" s="171">
        <v>0</v>
      </c>
      <c r="E156" s="171">
        <v>0</v>
      </c>
      <c r="G156" s="186"/>
      <c r="P156" s="136"/>
      <c r="Q156" s="136"/>
      <c r="R156" s="136"/>
      <c r="S156" s="136"/>
      <c r="T156" s="136"/>
      <c r="U156" s="136"/>
    </row>
    <row r="157" spans="1:21" ht="18" hidden="1" customHeight="1" thickBot="1" x14ac:dyDescent="0.3">
      <c r="A157" s="173" t="s">
        <v>146</v>
      </c>
      <c r="B157" s="173"/>
      <c r="C157" s="173"/>
      <c r="D157" s="175" t="s">
        <v>183</v>
      </c>
      <c r="E157" s="176">
        <f>SUM(E152:E156)</f>
        <v>0</v>
      </c>
      <c r="F157" s="190"/>
      <c r="G157" s="166"/>
      <c r="P157" s="136"/>
      <c r="Q157" s="136"/>
      <c r="R157" s="136"/>
      <c r="S157" s="136"/>
      <c r="T157" s="136"/>
      <c r="U157" s="136"/>
    </row>
    <row r="158" spans="1:21" s="150" customFormat="1" ht="35.1" hidden="1" customHeight="1" thickBot="1" x14ac:dyDescent="0.3">
      <c r="A158" s="191"/>
      <c r="B158" s="295" t="s">
        <v>184</v>
      </c>
      <c r="C158" s="295"/>
      <c r="D158" s="295"/>
      <c r="E158" s="295"/>
    </row>
    <row r="159" spans="1:21" s="150" customFormat="1" ht="15" hidden="1" thickBot="1" x14ac:dyDescent="0.3">
      <c r="A159" s="173" t="s">
        <v>146</v>
      </c>
      <c r="B159" s="173"/>
      <c r="C159" s="173"/>
      <c r="D159" s="175" t="s">
        <v>185</v>
      </c>
      <c r="E159" s="176">
        <v>0</v>
      </c>
    </row>
    <row r="160" spans="1:21" s="150" customFormat="1" ht="15" hidden="1" x14ac:dyDescent="0.25">
      <c r="F160" s="193" t="s">
        <v>186</v>
      </c>
    </row>
    <row r="161" spans="1:6" s="136" customFormat="1" ht="32.1" hidden="1" customHeight="1" x14ac:dyDescent="0.25">
      <c r="A161" s="302" t="s">
        <v>130</v>
      </c>
      <c r="B161" s="302"/>
      <c r="C161" s="302"/>
      <c r="D161" s="302"/>
      <c r="E161" s="302"/>
    </row>
    <row r="162" spans="1:6" s="136" customFormat="1" ht="29.45" hidden="1" customHeight="1" x14ac:dyDescent="0.25">
      <c r="A162" s="301" t="s">
        <v>138</v>
      </c>
      <c r="B162" s="301"/>
      <c r="C162" s="301"/>
      <c r="D162" s="301"/>
      <c r="E162" s="301"/>
    </row>
    <row r="163" spans="1:6" ht="25.5" hidden="1" x14ac:dyDescent="0.25">
      <c r="B163" s="167" t="s">
        <v>139</v>
      </c>
      <c r="C163" s="167" t="s">
        <v>140</v>
      </c>
      <c r="D163" s="167" t="s">
        <v>141</v>
      </c>
      <c r="E163" s="168" t="s">
        <v>142</v>
      </c>
    </row>
    <row r="164" spans="1:6" ht="18" hidden="1" customHeight="1" x14ac:dyDescent="0.25">
      <c r="A164" s="294" t="s">
        <v>143</v>
      </c>
      <c r="B164" s="169" t="s">
        <v>144</v>
      </c>
      <c r="C164" s="170" t="s">
        <v>137</v>
      </c>
      <c r="D164" s="170"/>
      <c r="E164" s="171">
        <v>0</v>
      </c>
    </row>
    <row r="165" spans="1:6" ht="18" hidden="1" customHeight="1" thickBot="1" x14ac:dyDescent="0.3">
      <c r="A165" s="294"/>
      <c r="B165" s="172" t="s">
        <v>145</v>
      </c>
      <c r="C165" s="170" t="s">
        <v>137</v>
      </c>
      <c r="D165" s="170"/>
      <c r="E165" s="171">
        <v>0</v>
      </c>
    </row>
    <row r="166" spans="1:6" ht="18" hidden="1" customHeight="1" thickBot="1" x14ac:dyDescent="0.3">
      <c r="A166" s="173" t="s">
        <v>146</v>
      </c>
      <c r="B166" s="195"/>
      <c r="C166" s="173"/>
      <c r="D166" s="175" t="s">
        <v>147</v>
      </c>
      <c r="E166" s="176">
        <f>SUM(E164:E165)</f>
        <v>0</v>
      </c>
    </row>
    <row r="167" spans="1:6" ht="18" hidden="1" customHeight="1" x14ac:dyDescent="0.25">
      <c r="A167" s="294" t="s">
        <v>148</v>
      </c>
      <c r="B167" s="169" t="s">
        <v>199</v>
      </c>
      <c r="C167" s="170" t="s">
        <v>137</v>
      </c>
      <c r="D167" s="170"/>
      <c r="E167" s="171">
        <v>0</v>
      </c>
    </row>
    <row r="168" spans="1:6" ht="18" hidden="1" customHeight="1" x14ac:dyDescent="0.25">
      <c r="A168" s="294"/>
      <c r="B168" s="169" t="s">
        <v>150</v>
      </c>
      <c r="C168" s="170" t="s">
        <v>137</v>
      </c>
      <c r="D168" s="170"/>
      <c r="E168" s="171">
        <v>0</v>
      </c>
    </row>
    <row r="169" spans="1:6" ht="18" hidden="1" customHeight="1" thickBot="1" x14ac:dyDescent="0.3">
      <c r="A169" s="294"/>
      <c r="B169" s="172" t="s">
        <v>145</v>
      </c>
      <c r="C169" s="170" t="s">
        <v>137</v>
      </c>
      <c r="D169" s="170"/>
      <c r="E169" s="171">
        <v>0</v>
      </c>
    </row>
    <row r="170" spans="1:6" ht="18" hidden="1" customHeight="1" thickBot="1" x14ac:dyDescent="0.3">
      <c r="A170" s="173" t="s">
        <v>146</v>
      </c>
      <c r="B170" s="195"/>
      <c r="C170" s="173"/>
      <c r="D170" s="175" t="s">
        <v>151</v>
      </c>
      <c r="E170" s="176">
        <f>SUM(E167:E169)</f>
        <v>0</v>
      </c>
    </row>
    <row r="171" spans="1:6" ht="18" hidden="1" customHeight="1" x14ac:dyDescent="0.25">
      <c r="A171" s="294" t="s">
        <v>152</v>
      </c>
      <c r="B171" s="169" t="s">
        <v>214</v>
      </c>
      <c r="C171" s="170" t="s">
        <v>137</v>
      </c>
      <c r="D171" s="170"/>
      <c r="E171" s="171">
        <v>0</v>
      </c>
    </row>
    <row r="172" spans="1:6" ht="18" hidden="1" customHeight="1" x14ac:dyDescent="0.25">
      <c r="A172" s="294"/>
      <c r="B172" s="169" t="s">
        <v>215</v>
      </c>
      <c r="C172" s="170" t="s">
        <v>137</v>
      </c>
      <c r="D172" s="170"/>
      <c r="E172" s="171">
        <v>0</v>
      </c>
    </row>
    <row r="173" spans="1:6" ht="18" hidden="1" customHeight="1" x14ac:dyDescent="0.25">
      <c r="A173" s="294"/>
      <c r="B173" s="169" t="s">
        <v>216</v>
      </c>
      <c r="C173" s="170" t="s">
        <v>137</v>
      </c>
      <c r="D173" s="170"/>
      <c r="E173" s="171">
        <v>0</v>
      </c>
      <c r="F173" s="166"/>
    </row>
    <row r="174" spans="1:6" ht="18" hidden="1" customHeight="1" x14ac:dyDescent="0.25">
      <c r="A174" s="294"/>
      <c r="B174" s="169" t="s">
        <v>217</v>
      </c>
      <c r="C174" s="170" t="s">
        <v>137</v>
      </c>
      <c r="D174" s="170"/>
      <c r="E174" s="171">
        <v>0</v>
      </c>
      <c r="F174" s="166"/>
    </row>
    <row r="175" spans="1:6" ht="18" hidden="1" customHeight="1" x14ac:dyDescent="0.25">
      <c r="A175" s="294"/>
      <c r="B175" s="169" t="s">
        <v>218</v>
      </c>
      <c r="C175" s="170" t="s">
        <v>137</v>
      </c>
      <c r="D175" s="170"/>
      <c r="E175" s="171">
        <v>0</v>
      </c>
      <c r="F175" s="166"/>
    </row>
    <row r="176" spans="1:6" ht="18" hidden="1" customHeight="1" x14ac:dyDescent="0.25">
      <c r="A176" s="294"/>
      <c r="B176" s="169" t="s">
        <v>219</v>
      </c>
      <c r="C176" s="170" t="s">
        <v>137</v>
      </c>
      <c r="D176" s="170"/>
      <c r="E176" s="171">
        <v>0</v>
      </c>
      <c r="F176" s="166"/>
    </row>
    <row r="177" spans="1:6" ht="18" hidden="1" customHeight="1" x14ac:dyDescent="0.25">
      <c r="A177" s="294"/>
      <c r="B177" s="169" t="s">
        <v>220</v>
      </c>
      <c r="C177" s="170" t="s">
        <v>137</v>
      </c>
      <c r="D177" s="170"/>
      <c r="E177" s="171">
        <v>0</v>
      </c>
      <c r="F177" s="166"/>
    </row>
    <row r="178" spans="1:6" ht="18" hidden="1" customHeight="1" x14ac:dyDescent="0.25">
      <c r="A178" s="294"/>
      <c r="B178" s="169" t="s">
        <v>221</v>
      </c>
      <c r="C178" s="170" t="s">
        <v>137</v>
      </c>
      <c r="D178" s="170"/>
      <c r="E178" s="171">
        <v>0</v>
      </c>
      <c r="F178" s="166"/>
    </row>
    <row r="179" spans="1:6" ht="18" hidden="1" customHeight="1" x14ac:dyDescent="0.25">
      <c r="A179" s="294"/>
      <c r="B179" s="169" t="s">
        <v>222</v>
      </c>
      <c r="C179" s="170" t="s">
        <v>137</v>
      </c>
      <c r="D179" s="170"/>
      <c r="E179" s="171">
        <v>0</v>
      </c>
      <c r="F179" s="166"/>
    </row>
    <row r="180" spans="1:6" ht="18" hidden="1" customHeight="1" x14ac:dyDescent="0.25">
      <c r="A180" s="294"/>
      <c r="B180" s="169" t="s">
        <v>223</v>
      </c>
      <c r="C180" s="170" t="s">
        <v>137</v>
      </c>
      <c r="D180" s="170"/>
      <c r="E180" s="171">
        <v>0</v>
      </c>
      <c r="F180" s="166"/>
    </row>
    <row r="181" spans="1:6" ht="18" hidden="1" customHeight="1" x14ac:dyDescent="0.25">
      <c r="A181" s="294"/>
      <c r="B181" s="169" t="s">
        <v>224</v>
      </c>
      <c r="C181" s="170" t="s">
        <v>137</v>
      </c>
      <c r="D181" s="170"/>
      <c r="E181" s="171">
        <v>0</v>
      </c>
      <c r="F181" s="166"/>
    </row>
    <row r="182" spans="1:6" ht="18" hidden="1" customHeight="1" x14ac:dyDescent="0.25">
      <c r="A182" s="294"/>
      <c r="B182" s="169" t="s">
        <v>225</v>
      </c>
      <c r="C182" s="170" t="s">
        <v>137</v>
      </c>
      <c r="D182" s="170"/>
      <c r="E182" s="171">
        <v>0</v>
      </c>
      <c r="F182" s="166"/>
    </row>
    <row r="183" spans="1:6" ht="18" hidden="1" customHeight="1" x14ac:dyDescent="0.25">
      <c r="A183" s="294"/>
      <c r="B183" s="169" t="s">
        <v>226</v>
      </c>
      <c r="C183" s="170" t="s">
        <v>137</v>
      </c>
      <c r="D183" s="170"/>
      <c r="E183" s="171">
        <v>0</v>
      </c>
      <c r="F183" s="166"/>
    </row>
    <row r="184" spans="1:6" ht="18" hidden="1" customHeight="1" x14ac:dyDescent="0.25">
      <c r="A184" s="294"/>
      <c r="B184" s="169" t="s">
        <v>227</v>
      </c>
      <c r="C184" s="170" t="s">
        <v>137</v>
      </c>
      <c r="D184" s="170"/>
      <c r="E184" s="171">
        <v>0</v>
      </c>
      <c r="F184" s="166"/>
    </row>
    <row r="185" spans="1:6" ht="18" hidden="1" customHeight="1" x14ac:dyDescent="0.25">
      <c r="A185" s="294"/>
      <c r="B185" s="169" t="s">
        <v>228</v>
      </c>
      <c r="C185" s="170" t="s">
        <v>137</v>
      </c>
      <c r="D185" s="170"/>
      <c r="E185" s="171">
        <v>0</v>
      </c>
      <c r="F185" s="166"/>
    </row>
    <row r="186" spans="1:6" ht="18" hidden="1" customHeight="1" x14ac:dyDescent="0.25">
      <c r="A186" s="294"/>
      <c r="B186" s="169" t="s">
        <v>229</v>
      </c>
      <c r="C186" s="170" t="s">
        <v>137</v>
      </c>
      <c r="D186" s="170"/>
      <c r="E186" s="171">
        <v>0</v>
      </c>
      <c r="F186" s="166"/>
    </row>
    <row r="187" spans="1:6" ht="18" hidden="1" customHeight="1" x14ac:dyDescent="0.25">
      <c r="A187" s="294"/>
      <c r="B187" s="169" t="s">
        <v>230</v>
      </c>
      <c r="C187" s="170" t="s">
        <v>137</v>
      </c>
      <c r="D187" s="170"/>
      <c r="E187" s="171">
        <v>0</v>
      </c>
      <c r="F187" s="166"/>
    </row>
    <row r="188" spans="1:6" ht="18" hidden="1" customHeight="1" x14ac:dyDescent="0.25">
      <c r="A188" s="294"/>
      <c r="B188" s="169" t="s">
        <v>231</v>
      </c>
      <c r="C188" s="170" t="s">
        <v>137</v>
      </c>
      <c r="D188" s="170"/>
      <c r="E188" s="171">
        <v>0</v>
      </c>
      <c r="F188" s="166"/>
    </row>
    <row r="189" spans="1:6" ht="18" hidden="1" customHeight="1" x14ac:dyDescent="0.25">
      <c r="A189" s="294"/>
      <c r="B189" s="169" t="s">
        <v>232</v>
      </c>
      <c r="C189" s="170" t="s">
        <v>137</v>
      </c>
      <c r="D189" s="170"/>
      <c r="E189" s="171">
        <v>0</v>
      </c>
    </row>
    <row r="190" spans="1:6" ht="18" hidden="1" customHeight="1" x14ac:dyDescent="0.25">
      <c r="A190" s="294"/>
      <c r="B190" s="169" t="s">
        <v>233</v>
      </c>
      <c r="C190" s="170" t="s">
        <v>137</v>
      </c>
      <c r="D190" s="170"/>
      <c r="E190" s="171">
        <v>0</v>
      </c>
    </row>
    <row r="191" spans="1:6" ht="18" hidden="1" customHeight="1" x14ac:dyDescent="0.25">
      <c r="A191" s="294"/>
      <c r="B191" s="169" t="s">
        <v>234</v>
      </c>
      <c r="C191" s="170" t="s">
        <v>137</v>
      </c>
      <c r="D191" s="170"/>
      <c r="E191" s="171">
        <v>0</v>
      </c>
    </row>
    <row r="192" spans="1:6" ht="18" hidden="1" customHeight="1" x14ac:dyDescent="0.25">
      <c r="A192" s="294"/>
      <c r="B192" s="169" t="s">
        <v>235</v>
      </c>
      <c r="C192" s="170" t="s">
        <v>137</v>
      </c>
      <c r="D192" s="170"/>
      <c r="E192" s="171">
        <v>0</v>
      </c>
    </row>
    <row r="193" spans="1:21" ht="18" hidden="1" customHeight="1" thickBot="1" x14ac:dyDescent="0.3">
      <c r="A193" s="294"/>
      <c r="B193" s="172" t="s">
        <v>145</v>
      </c>
      <c r="C193" s="170" t="s">
        <v>137</v>
      </c>
      <c r="D193" s="170"/>
      <c r="E193" s="171">
        <v>0</v>
      </c>
    </row>
    <row r="194" spans="1:21" ht="18" hidden="1" customHeight="1" thickBot="1" x14ac:dyDescent="0.3">
      <c r="A194" s="173" t="s">
        <v>146</v>
      </c>
      <c r="B194" s="195"/>
      <c r="C194" s="173"/>
      <c r="D194" s="175" t="s">
        <v>164</v>
      </c>
      <c r="E194" s="176">
        <f>SUM(E171:E193)</f>
        <v>0</v>
      </c>
    </row>
    <row r="195" spans="1:21" ht="18" hidden="1" customHeight="1" x14ac:dyDescent="0.25">
      <c r="A195" s="294" t="s">
        <v>165</v>
      </c>
      <c r="B195" s="169" t="s">
        <v>196</v>
      </c>
      <c r="C195" s="183"/>
      <c r="D195" s="183"/>
      <c r="E195" s="171">
        <v>0</v>
      </c>
    </row>
    <row r="196" spans="1:21" ht="18" hidden="1" customHeight="1" x14ac:dyDescent="0.25">
      <c r="A196" s="294"/>
      <c r="B196" s="169" t="s">
        <v>166</v>
      </c>
      <c r="C196" s="183"/>
      <c r="D196" s="183"/>
      <c r="E196" s="171">
        <v>0</v>
      </c>
    </row>
    <row r="197" spans="1:21" ht="18" hidden="1" customHeight="1" x14ac:dyDescent="0.25">
      <c r="A197" s="294"/>
      <c r="B197" s="169" t="s">
        <v>236</v>
      </c>
      <c r="C197" s="183"/>
      <c r="D197" s="183"/>
      <c r="E197" s="171">
        <v>0</v>
      </c>
    </row>
    <row r="198" spans="1:21" ht="18" hidden="1" customHeight="1" thickBot="1" x14ac:dyDescent="0.3">
      <c r="A198" s="294"/>
      <c r="B198" s="172" t="s">
        <v>145</v>
      </c>
      <c r="C198" s="183"/>
      <c r="D198" s="183"/>
      <c r="E198" s="171">
        <v>0</v>
      </c>
    </row>
    <row r="199" spans="1:21" ht="18" hidden="1" customHeight="1" thickBot="1" x14ac:dyDescent="0.3">
      <c r="A199" s="173" t="s">
        <v>146</v>
      </c>
      <c r="B199" s="195"/>
      <c r="C199" s="173"/>
      <c r="D199" s="175" t="s">
        <v>171</v>
      </c>
      <c r="E199" s="176">
        <f>SUM(E195:E198)</f>
        <v>0</v>
      </c>
    </row>
    <row r="200" spans="1:21" ht="18" hidden="1" customHeight="1" x14ac:dyDescent="0.25">
      <c r="A200" s="294" t="s">
        <v>172</v>
      </c>
      <c r="B200" s="169" t="s">
        <v>237</v>
      </c>
      <c r="C200" s="183"/>
      <c r="D200" s="183"/>
      <c r="E200" s="171">
        <v>0</v>
      </c>
    </row>
    <row r="201" spans="1:21" ht="18" hidden="1" customHeight="1" x14ac:dyDescent="0.25">
      <c r="A201" s="294"/>
      <c r="B201" s="169" t="s">
        <v>238</v>
      </c>
      <c r="C201" s="183"/>
      <c r="D201" s="183"/>
      <c r="E201" s="171">
        <v>0</v>
      </c>
    </row>
    <row r="202" spans="1:21" ht="18" hidden="1" customHeight="1" thickBot="1" x14ac:dyDescent="0.3">
      <c r="A202" s="294"/>
      <c r="B202" s="172" t="s">
        <v>145</v>
      </c>
      <c r="C202" s="196"/>
      <c r="D202" s="196"/>
      <c r="E202" s="171">
        <v>0</v>
      </c>
    </row>
    <row r="203" spans="1:21" ht="18" hidden="1" customHeight="1" thickBot="1" x14ac:dyDescent="0.3">
      <c r="A203" s="173" t="s">
        <v>146</v>
      </c>
      <c r="B203" s="197"/>
      <c r="C203" s="173"/>
      <c r="D203" s="175" t="s">
        <v>239</v>
      </c>
      <c r="E203" s="176">
        <f>SUM(E200:E202)</f>
        <v>0</v>
      </c>
    </row>
    <row r="204" spans="1:21" ht="18" hidden="1" customHeight="1" x14ac:dyDescent="0.25">
      <c r="A204" s="184"/>
      <c r="B204" s="185"/>
      <c r="C204" s="185"/>
      <c r="D204" s="185"/>
      <c r="E204" s="185"/>
      <c r="F204" s="166"/>
    </row>
    <row r="205" spans="1:21" s="136" customFormat="1" ht="27.95" hidden="1" customHeight="1" x14ac:dyDescent="0.25">
      <c r="A205" s="301" t="s">
        <v>174</v>
      </c>
      <c r="B205" s="301"/>
      <c r="C205" s="301"/>
      <c r="D205" s="301"/>
      <c r="E205" s="301"/>
    </row>
    <row r="206" spans="1:21" ht="63.75" hidden="1" x14ac:dyDescent="0.25">
      <c r="A206" s="184"/>
      <c r="B206" s="167" t="s">
        <v>139</v>
      </c>
      <c r="C206" s="167" t="s">
        <v>175</v>
      </c>
      <c r="D206" s="167" t="s">
        <v>176</v>
      </c>
      <c r="E206" s="167" t="s">
        <v>177</v>
      </c>
      <c r="G206" s="186"/>
      <c r="P206" s="136"/>
      <c r="Q206" s="136"/>
      <c r="R206" s="136"/>
      <c r="S206" s="136"/>
      <c r="T206" s="136"/>
      <c r="U206" s="136"/>
    </row>
    <row r="207" spans="1:21" ht="18" hidden="1" customHeight="1" x14ac:dyDescent="0.25">
      <c r="A207" s="294" t="s">
        <v>178</v>
      </c>
      <c r="B207" s="187" t="s">
        <v>179</v>
      </c>
      <c r="C207" s="170"/>
      <c r="D207" s="171">
        <v>0</v>
      </c>
      <c r="E207" s="171">
        <v>0</v>
      </c>
      <c r="G207" s="186"/>
      <c r="P207" s="136"/>
      <c r="Q207" s="136"/>
      <c r="R207" s="136"/>
      <c r="S207" s="136"/>
      <c r="T207" s="136"/>
      <c r="U207" s="136"/>
    </row>
    <row r="208" spans="1:21" ht="18" hidden="1" customHeight="1" x14ac:dyDescent="0.25">
      <c r="A208" s="294"/>
      <c r="B208" s="187" t="s">
        <v>180</v>
      </c>
      <c r="C208" s="170"/>
      <c r="D208" s="171">
        <v>0</v>
      </c>
      <c r="E208" s="171">
        <v>0</v>
      </c>
      <c r="G208" s="186"/>
      <c r="P208" s="136"/>
      <c r="Q208" s="136"/>
      <c r="R208" s="136"/>
      <c r="S208" s="136"/>
      <c r="T208" s="136"/>
      <c r="U208" s="136"/>
    </row>
    <row r="209" spans="1:21" ht="18" hidden="1" customHeight="1" x14ac:dyDescent="0.25">
      <c r="A209" s="294"/>
      <c r="B209" s="187" t="s">
        <v>181</v>
      </c>
      <c r="C209" s="170"/>
      <c r="D209" s="171">
        <v>0</v>
      </c>
      <c r="E209" s="171">
        <v>0</v>
      </c>
      <c r="G209" s="186"/>
      <c r="P209" s="136"/>
      <c r="Q209" s="136"/>
      <c r="R209" s="136"/>
      <c r="S209" s="136"/>
      <c r="T209" s="136"/>
      <c r="U209" s="136"/>
    </row>
    <row r="210" spans="1:21" ht="18" hidden="1" customHeight="1" x14ac:dyDescent="0.25">
      <c r="A210" s="294"/>
      <c r="B210" s="188" t="s">
        <v>182</v>
      </c>
      <c r="C210" s="170"/>
      <c r="D210" s="171">
        <v>0</v>
      </c>
      <c r="E210" s="171">
        <v>0</v>
      </c>
      <c r="G210" s="186"/>
      <c r="P210" s="136"/>
      <c r="Q210" s="136"/>
      <c r="R210" s="136"/>
      <c r="S210" s="136"/>
      <c r="T210" s="136"/>
      <c r="U210" s="136"/>
    </row>
    <row r="211" spans="1:21" ht="18" hidden="1" customHeight="1" thickBot="1" x14ac:dyDescent="0.3">
      <c r="A211" s="294"/>
      <c r="B211" s="189" t="s">
        <v>145</v>
      </c>
      <c r="C211" s="170"/>
      <c r="D211" s="171">
        <v>0</v>
      </c>
      <c r="E211" s="171">
        <v>0</v>
      </c>
      <c r="G211" s="186"/>
      <c r="P211" s="136"/>
      <c r="Q211" s="136"/>
      <c r="R211" s="136"/>
      <c r="S211" s="136"/>
      <c r="T211" s="136"/>
      <c r="U211" s="136"/>
    </row>
    <row r="212" spans="1:21" ht="18" hidden="1" customHeight="1" thickBot="1" x14ac:dyDescent="0.3">
      <c r="A212" s="173" t="s">
        <v>146</v>
      </c>
      <c r="B212" s="173"/>
      <c r="C212" s="173"/>
      <c r="D212" s="175" t="s">
        <v>183</v>
      </c>
      <c r="E212" s="176">
        <f>SUM(E207:E211)</f>
        <v>0</v>
      </c>
      <c r="F212" s="190"/>
      <c r="G212" s="166"/>
      <c r="P212" s="136"/>
      <c r="Q212" s="136"/>
      <c r="R212" s="136"/>
      <c r="S212" s="136"/>
      <c r="T212" s="136"/>
      <c r="U212" s="136"/>
    </row>
    <row r="213" spans="1:21" s="150" customFormat="1" ht="35.1" hidden="1" customHeight="1" thickBot="1" x14ac:dyDescent="0.3">
      <c r="A213" s="191"/>
      <c r="B213" s="295" t="s">
        <v>184</v>
      </c>
      <c r="C213" s="295"/>
      <c r="D213" s="295"/>
      <c r="E213" s="295"/>
    </row>
    <row r="214" spans="1:21" s="150" customFormat="1" ht="15" hidden="1" thickBot="1" x14ac:dyDescent="0.3">
      <c r="A214" s="173" t="s">
        <v>146</v>
      </c>
      <c r="B214" s="173"/>
      <c r="C214" s="173"/>
      <c r="D214" s="175" t="s">
        <v>185</v>
      </c>
      <c r="E214" s="176">
        <v>0</v>
      </c>
    </row>
    <row r="215" spans="1:21" ht="24.95" hidden="1" customHeight="1" x14ac:dyDescent="0.25">
      <c r="A215" s="184"/>
      <c r="B215" s="136"/>
      <c r="C215" s="136"/>
      <c r="D215" s="136"/>
      <c r="E215" s="136"/>
      <c r="F215" s="193" t="s">
        <v>186</v>
      </c>
    </row>
    <row r="216" spans="1:21" s="136" customFormat="1" ht="30.6" hidden="1" customHeight="1" x14ac:dyDescent="0.25">
      <c r="A216" s="302" t="s">
        <v>240</v>
      </c>
      <c r="B216" s="302"/>
      <c r="C216" s="302"/>
      <c r="D216" s="302"/>
      <c r="E216" s="302"/>
    </row>
    <row r="217" spans="1:21" s="136" customFormat="1" ht="27.6" hidden="1" customHeight="1" x14ac:dyDescent="0.25">
      <c r="A217" s="301" t="s">
        <v>138</v>
      </c>
      <c r="B217" s="301"/>
      <c r="C217" s="301"/>
      <c r="D217" s="301"/>
      <c r="E217" s="301"/>
    </row>
    <row r="218" spans="1:21" ht="25.5" hidden="1" x14ac:dyDescent="0.25">
      <c r="A218" s="184"/>
      <c r="B218" s="167" t="s">
        <v>139</v>
      </c>
      <c r="C218" s="167" t="s">
        <v>140</v>
      </c>
      <c r="D218" s="167" t="s">
        <v>141</v>
      </c>
      <c r="E218" s="168" t="s">
        <v>142</v>
      </c>
    </row>
    <row r="219" spans="1:21" ht="18" hidden="1" customHeight="1" x14ac:dyDescent="0.25">
      <c r="A219" s="294" t="s">
        <v>143</v>
      </c>
      <c r="B219" s="169" t="s">
        <v>144</v>
      </c>
      <c r="C219" s="170" t="s">
        <v>137</v>
      </c>
      <c r="D219" s="170"/>
      <c r="E219" s="171">
        <v>0</v>
      </c>
    </row>
    <row r="220" spans="1:21" ht="18" hidden="1" customHeight="1" thickBot="1" x14ac:dyDescent="0.3">
      <c r="A220" s="294"/>
      <c r="B220" s="172" t="s">
        <v>145</v>
      </c>
      <c r="C220" s="170" t="s">
        <v>137</v>
      </c>
      <c r="D220" s="170"/>
      <c r="E220" s="171">
        <v>0</v>
      </c>
    </row>
    <row r="221" spans="1:21" ht="18" hidden="1" customHeight="1" thickBot="1" x14ac:dyDescent="0.3">
      <c r="A221" s="173" t="s">
        <v>146</v>
      </c>
      <c r="B221" s="173"/>
      <c r="C221" s="173"/>
      <c r="D221" s="175" t="s">
        <v>147</v>
      </c>
      <c r="E221" s="176">
        <f>SUM(E219:E220)</f>
        <v>0</v>
      </c>
    </row>
    <row r="222" spans="1:21" ht="18" hidden="1" customHeight="1" x14ac:dyDescent="0.25">
      <c r="A222" s="294" t="s">
        <v>148</v>
      </c>
      <c r="B222" s="169" t="s">
        <v>199</v>
      </c>
      <c r="C222" s="170" t="s">
        <v>137</v>
      </c>
      <c r="D222" s="170"/>
      <c r="E222" s="171">
        <v>0</v>
      </c>
    </row>
    <row r="223" spans="1:21" ht="18" hidden="1" customHeight="1" thickBot="1" x14ac:dyDescent="0.3">
      <c r="A223" s="294"/>
      <c r="B223" s="172" t="s">
        <v>145</v>
      </c>
      <c r="C223" s="170" t="s">
        <v>137</v>
      </c>
      <c r="D223" s="170"/>
      <c r="E223" s="171">
        <v>0</v>
      </c>
    </row>
    <row r="224" spans="1:21" ht="18" hidden="1" customHeight="1" thickBot="1" x14ac:dyDescent="0.3">
      <c r="A224" s="173" t="s">
        <v>146</v>
      </c>
      <c r="B224" s="195"/>
      <c r="C224" s="173"/>
      <c r="D224" s="175" t="s">
        <v>151</v>
      </c>
      <c r="E224" s="176">
        <f>SUM(E222:E223)</f>
        <v>0</v>
      </c>
    </row>
    <row r="225" spans="1:21" ht="18" hidden="1" customHeight="1" x14ac:dyDescent="0.25">
      <c r="A225" s="294" t="s">
        <v>152</v>
      </c>
      <c r="B225" s="169" t="s">
        <v>241</v>
      </c>
      <c r="C225" s="170" t="s">
        <v>137</v>
      </c>
      <c r="D225" s="170"/>
      <c r="E225" s="171">
        <v>0</v>
      </c>
    </row>
    <row r="226" spans="1:21" ht="18" hidden="1" customHeight="1" x14ac:dyDescent="0.25">
      <c r="A226" s="294"/>
      <c r="B226" s="169" t="s">
        <v>242</v>
      </c>
      <c r="C226" s="170" t="s">
        <v>137</v>
      </c>
      <c r="D226" s="170"/>
      <c r="E226" s="171">
        <v>0</v>
      </c>
    </row>
    <row r="227" spans="1:21" ht="18" hidden="1" customHeight="1" x14ac:dyDescent="0.25">
      <c r="A227" s="294"/>
      <c r="B227" s="169" t="s">
        <v>243</v>
      </c>
      <c r="C227" s="170" t="s">
        <v>137</v>
      </c>
      <c r="D227" s="170"/>
      <c r="E227" s="171">
        <v>0</v>
      </c>
    </row>
    <row r="228" spans="1:21" ht="18" hidden="1" customHeight="1" x14ac:dyDescent="0.25">
      <c r="A228" s="294"/>
      <c r="B228" s="169" t="s">
        <v>244</v>
      </c>
      <c r="C228" s="170" t="s">
        <v>137</v>
      </c>
      <c r="D228" s="170"/>
      <c r="E228" s="171">
        <v>0</v>
      </c>
    </row>
    <row r="229" spans="1:21" ht="18" hidden="1" customHeight="1" x14ac:dyDescent="0.25">
      <c r="A229" s="294"/>
      <c r="B229" s="169" t="s">
        <v>245</v>
      </c>
      <c r="C229" s="170" t="s">
        <v>137</v>
      </c>
      <c r="D229" s="170"/>
      <c r="E229" s="171">
        <v>0</v>
      </c>
    </row>
    <row r="230" spans="1:21" ht="18" hidden="1" customHeight="1" thickBot="1" x14ac:dyDescent="0.3">
      <c r="A230" s="294"/>
      <c r="B230" s="172" t="s">
        <v>145</v>
      </c>
      <c r="C230" s="170" t="s">
        <v>137</v>
      </c>
      <c r="D230" s="170"/>
      <c r="E230" s="171">
        <v>0</v>
      </c>
    </row>
    <row r="231" spans="1:21" ht="18" hidden="1" customHeight="1" thickBot="1" x14ac:dyDescent="0.3">
      <c r="A231" s="173" t="s">
        <v>146</v>
      </c>
      <c r="B231" s="195"/>
      <c r="C231" s="173"/>
      <c r="D231" s="175" t="s">
        <v>164</v>
      </c>
      <c r="E231" s="176">
        <f>SUM(E225:E230)</f>
        <v>0</v>
      </c>
    </row>
    <row r="232" spans="1:21" ht="18" hidden="1" customHeight="1" x14ac:dyDescent="0.25">
      <c r="A232" s="294" t="s">
        <v>165</v>
      </c>
      <c r="B232" s="169" t="s">
        <v>196</v>
      </c>
      <c r="C232" s="183"/>
      <c r="D232" s="183"/>
      <c r="E232" s="171">
        <v>0</v>
      </c>
    </row>
    <row r="233" spans="1:21" ht="18" hidden="1" customHeight="1" x14ac:dyDescent="0.25">
      <c r="A233" s="294"/>
      <c r="B233" s="169" t="s">
        <v>166</v>
      </c>
      <c r="C233" s="183"/>
      <c r="D233" s="183"/>
      <c r="E233" s="171">
        <v>0</v>
      </c>
    </row>
    <row r="234" spans="1:21" ht="18" hidden="1" customHeight="1" thickBot="1" x14ac:dyDescent="0.3">
      <c r="A234" s="294"/>
      <c r="B234" s="172" t="s">
        <v>145</v>
      </c>
      <c r="C234" s="183"/>
      <c r="D234" s="183"/>
      <c r="E234" s="171">
        <v>0</v>
      </c>
    </row>
    <row r="235" spans="1:21" ht="18" hidden="1" customHeight="1" thickBot="1" x14ac:dyDescent="0.3">
      <c r="A235" s="173" t="s">
        <v>146</v>
      </c>
      <c r="B235" s="195"/>
      <c r="C235" s="173"/>
      <c r="D235" s="175" t="s">
        <v>171</v>
      </c>
      <c r="E235" s="176">
        <f>SUM(E232:E234)</f>
        <v>0</v>
      </c>
    </row>
    <row r="236" spans="1:21" ht="25.5" hidden="1" x14ac:dyDescent="0.25">
      <c r="A236" s="177" t="s">
        <v>172</v>
      </c>
      <c r="B236" s="169" t="s">
        <v>145</v>
      </c>
      <c r="C236" s="183"/>
      <c r="D236" s="183"/>
      <c r="E236" s="171">
        <v>0</v>
      </c>
    </row>
    <row r="237" spans="1:21" ht="18" hidden="1" customHeight="1" thickBot="1" x14ac:dyDescent="0.3">
      <c r="A237" s="173" t="s">
        <v>146</v>
      </c>
      <c r="B237" s="173"/>
      <c r="C237" s="173"/>
      <c r="D237" s="175" t="s">
        <v>173</v>
      </c>
      <c r="E237" s="176">
        <f>SUM(E236:E236)</f>
        <v>0</v>
      </c>
    </row>
    <row r="238" spans="1:21" ht="18" hidden="1" customHeight="1" x14ac:dyDescent="0.25">
      <c r="A238" s="184"/>
      <c r="B238" s="185"/>
      <c r="C238" s="185"/>
      <c r="D238" s="185"/>
      <c r="E238" s="185"/>
      <c r="F238" s="166"/>
    </row>
    <row r="239" spans="1:21" s="136" customFormat="1" ht="24.6" hidden="1" customHeight="1" x14ac:dyDescent="0.25">
      <c r="A239" s="301" t="s">
        <v>174</v>
      </c>
      <c r="B239" s="301"/>
      <c r="C239" s="301"/>
      <c r="D239" s="301"/>
      <c r="E239" s="301"/>
    </row>
    <row r="240" spans="1:21" ht="63.75" hidden="1" x14ac:dyDescent="0.25">
      <c r="A240" s="184"/>
      <c r="B240" s="167" t="s">
        <v>139</v>
      </c>
      <c r="C240" s="167" t="s">
        <v>175</v>
      </c>
      <c r="D240" s="167" t="s">
        <v>176</v>
      </c>
      <c r="E240" s="167" t="s">
        <v>177</v>
      </c>
      <c r="G240" s="186"/>
      <c r="P240" s="136"/>
      <c r="Q240" s="136"/>
      <c r="R240" s="136"/>
      <c r="S240" s="136"/>
      <c r="T240" s="136"/>
      <c r="U240" s="136"/>
    </row>
    <row r="241" spans="1:21" ht="18" hidden="1" customHeight="1" x14ac:dyDescent="0.25">
      <c r="A241" s="294" t="s">
        <v>178</v>
      </c>
      <c r="B241" s="187" t="s">
        <v>179</v>
      </c>
      <c r="C241" s="170"/>
      <c r="D241" s="171">
        <v>0</v>
      </c>
      <c r="E241" s="171">
        <v>0</v>
      </c>
      <c r="G241" s="186"/>
      <c r="P241" s="136"/>
      <c r="Q241" s="136"/>
      <c r="R241" s="136"/>
      <c r="S241" s="136"/>
      <c r="T241" s="136"/>
      <c r="U241" s="136"/>
    </row>
    <row r="242" spans="1:21" ht="18" hidden="1" customHeight="1" x14ac:dyDescent="0.25">
      <c r="A242" s="294"/>
      <c r="B242" s="187" t="s">
        <v>180</v>
      </c>
      <c r="C242" s="170"/>
      <c r="D242" s="171">
        <v>0</v>
      </c>
      <c r="E242" s="171">
        <v>0</v>
      </c>
      <c r="G242" s="186"/>
      <c r="P242" s="136"/>
      <c r="Q242" s="136"/>
      <c r="R242" s="136"/>
      <c r="S242" s="136"/>
      <c r="T242" s="136"/>
      <c r="U242" s="136"/>
    </row>
    <row r="243" spans="1:21" ht="18" hidden="1" customHeight="1" x14ac:dyDescent="0.25">
      <c r="A243" s="294"/>
      <c r="B243" s="187" t="s">
        <v>181</v>
      </c>
      <c r="C243" s="170"/>
      <c r="D243" s="171">
        <v>0</v>
      </c>
      <c r="E243" s="171">
        <v>0</v>
      </c>
      <c r="G243" s="186"/>
      <c r="P243" s="136"/>
      <c r="Q243" s="136"/>
      <c r="R243" s="136"/>
      <c r="S243" s="136"/>
      <c r="T243" s="136"/>
      <c r="U243" s="136"/>
    </row>
    <row r="244" spans="1:21" ht="18" hidden="1" customHeight="1" x14ac:dyDescent="0.25">
      <c r="A244" s="294"/>
      <c r="B244" s="188" t="s">
        <v>182</v>
      </c>
      <c r="C244" s="170"/>
      <c r="D244" s="171">
        <v>0</v>
      </c>
      <c r="E244" s="171">
        <v>0</v>
      </c>
      <c r="G244" s="186"/>
      <c r="P244" s="136"/>
      <c r="Q244" s="136"/>
      <c r="R244" s="136"/>
      <c r="S244" s="136"/>
      <c r="T244" s="136"/>
      <c r="U244" s="136"/>
    </row>
    <row r="245" spans="1:21" ht="18" hidden="1" customHeight="1" thickBot="1" x14ac:dyDescent="0.3">
      <c r="A245" s="294"/>
      <c r="B245" s="189" t="s">
        <v>145</v>
      </c>
      <c r="C245" s="170"/>
      <c r="D245" s="171">
        <v>0</v>
      </c>
      <c r="E245" s="171">
        <v>0</v>
      </c>
      <c r="G245" s="186"/>
      <c r="P245" s="136"/>
      <c r="Q245" s="136"/>
      <c r="R245" s="136"/>
      <c r="S245" s="136"/>
      <c r="T245" s="136"/>
      <c r="U245" s="136"/>
    </row>
    <row r="246" spans="1:21" ht="18" hidden="1" customHeight="1" thickBot="1" x14ac:dyDescent="0.3">
      <c r="A246" s="173" t="s">
        <v>146</v>
      </c>
      <c r="B246" s="173"/>
      <c r="C246" s="173"/>
      <c r="D246" s="175" t="s">
        <v>183</v>
      </c>
      <c r="E246" s="176">
        <f>SUM(E241:E245)</f>
        <v>0</v>
      </c>
      <c r="F246" s="190"/>
      <c r="G246" s="166"/>
      <c r="P246" s="136"/>
      <c r="Q246" s="136"/>
      <c r="R246" s="136"/>
      <c r="S246" s="136"/>
      <c r="T246" s="136"/>
      <c r="U246" s="136"/>
    </row>
    <row r="247" spans="1:21" s="150" customFormat="1" ht="35.1" hidden="1" customHeight="1" thickBot="1" x14ac:dyDescent="0.3">
      <c r="A247" s="191"/>
      <c r="B247" s="295" t="s">
        <v>184</v>
      </c>
      <c r="C247" s="295"/>
      <c r="D247" s="295"/>
      <c r="E247" s="295"/>
    </row>
    <row r="248" spans="1:21" s="150" customFormat="1" ht="15" hidden="1" thickBot="1" x14ac:dyDescent="0.3">
      <c r="A248" s="173" t="s">
        <v>146</v>
      </c>
      <c r="B248" s="173"/>
      <c r="C248" s="173"/>
      <c r="D248" s="175" t="s">
        <v>185</v>
      </c>
      <c r="E248" s="176">
        <v>0</v>
      </c>
    </row>
    <row r="249" spans="1:21" ht="35.1" hidden="1" customHeight="1" x14ac:dyDescent="0.25">
      <c r="A249" s="184"/>
      <c r="B249" s="136"/>
      <c r="C249" s="136"/>
      <c r="D249" s="136"/>
      <c r="E249" s="136"/>
      <c r="F249" s="166"/>
    </row>
    <row r="250" spans="1:21" ht="30" hidden="1" customHeight="1" x14ac:dyDescent="0.25">
      <c r="A250" s="184"/>
      <c r="B250" s="136"/>
      <c r="C250" s="136"/>
      <c r="D250" s="136"/>
      <c r="E250" s="136"/>
      <c r="F250" s="193" t="s">
        <v>186</v>
      </c>
    </row>
    <row r="251" spans="1:21" s="136" customFormat="1" ht="33.950000000000003" hidden="1" customHeight="1" x14ac:dyDescent="0.25">
      <c r="A251" s="302" t="s">
        <v>246</v>
      </c>
      <c r="B251" s="302"/>
      <c r="C251" s="302"/>
      <c r="D251" s="302"/>
      <c r="E251" s="302"/>
    </row>
    <row r="252" spans="1:21" s="136" customFormat="1" ht="26.1" hidden="1" customHeight="1" x14ac:dyDescent="0.25">
      <c r="A252" s="301" t="s">
        <v>138</v>
      </c>
      <c r="B252" s="301"/>
      <c r="C252" s="301"/>
      <c r="D252" s="301"/>
      <c r="E252" s="301"/>
    </row>
    <row r="253" spans="1:21" ht="25.5" hidden="1" x14ac:dyDescent="0.25">
      <c r="A253" s="184"/>
      <c r="B253" s="167" t="s">
        <v>139</v>
      </c>
      <c r="C253" s="167" t="s">
        <v>140</v>
      </c>
      <c r="D253" s="167" t="s">
        <v>141</v>
      </c>
      <c r="E253" s="168" t="s">
        <v>142</v>
      </c>
    </row>
    <row r="254" spans="1:21" ht="18" hidden="1" customHeight="1" x14ac:dyDescent="0.25">
      <c r="A254" s="294" t="s">
        <v>143</v>
      </c>
      <c r="B254" s="169" t="s">
        <v>144</v>
      </c>
      <c r="C254" s="170" t="s">
        <v>137</v>
      </c>
      <c r="D254" s="170"/>
      <c r="E254" s="171">
        <v>0</v>
      </c>
    </row>
    <row r="255" spans="1:21" ht="18" hidden="1" customHeight="1" thickBot="1" x14ac:dyDescent="0.3">
      <c r="A255" s="294"/>
      <c r="B255" s="172" t="s">
        <v>145</v>
      </c>
      <c r="C255" s="170" t="s">
        <v>137</v>
      </c>
      <c r="D255" s="170"/>
      <c r="E255" s="171">
        <v>0</v>
      </c>
    </row>
    <row r="256" spans="1:21" ht="18" hidden="1" customHeight="1" thickBot="1" x14ac:dyDescent="0.3">
      <c r="A256" s="173" t="s">
        <v>146</v>
      </c>
      <c r="B256" s="174"/>
      <c r="C256" s="173"/>
      <c r="D256" s="175" t="s">
        <v>147</v>
      </c>
      <c r="E256" s="176">
        <f>SUM(E254:E255)</f>
        <v>0</v>
      </c>
    </row>
    <row r="257" spans="1:5" ht="18" hidden="1" customHeight="1" x14ac:dyDescent="0.25">
      <c r="A257" s="294" t="s">
        <v>148</v>
      </c>
      <c r="B257" s="169" t="s">
        <v>199</v>
      </c>
      <c r="C257" s="170" t="s">
        <v>137</v>
      </c>
      <c r="D257" s="170"/>
      <c r="E257" s="171">
        <v>0</v>
      </c>
    </row>
    <row r="258" spans="1:5" ht="18" hidden="1" customHeight="1" x14ac:dyDescent="0.25">
      <c r="A258" s="294"/>
      <c r="B258" s="169" t="s">
        <v>150</v>
      </c>
      <c r="C258" s="170" t="s">
        <v>137</v>
      </c>
      <c r="D258" s="170"/>
      <c r="E258" s="171">
        <v>0</v>
      </c>
    </row>
    <row r="259" spans="1:5" ht="18" hidden="1" customHeight="1" thickBot="1" x14ac:dyDescent="0.3">
      <c r="A259" s="294"/>
      <c r="B259" s="172" t="s">
        <v>145</v>
      </c>
      <c r="C259" s="170" t="s">
        <v>137</v>
      </c>
      <c r="D259" s="170"/>
      <c r="E259" s="171">
        <v>0</v>
      </c>
    </row>
    <row r="260" spans="1:5" ht="18" hidden="1" customHeight="1" thickBot="1" x14ac:dyDescent="0.3">
      <c r="A260" s="173" t="s">
        <v>146</v>
      </c>
      <c r="B260" s="174"/>
      <c r="C260" s="173"/>
      <c r="D260" s="175" t="s">
        <v>151</v>
      </c>
      <c r="E260" s="176">
        <f>SUM(E257:E259)</f>
        <v>0</v>
      </c>
    </row>
    <row r="261" spans="1:5" ht="18" hidden="1" customHeight="1" x14ac:dyDescent="0.25">
      <c r="A261" s="294" t="s">
        <v>152</v>
      </c>
      <c r="B261" s="169" t="s">
        <v>241</v>
      </c>
      <c r="C261" s="170" t="s">
        <v>137</v>
      </c>
      <c r="D261" s="170"/>
      <c r="E261" s="171">
        <v>0</v>
      </c>
    </row>
    <row r="262" spans="1:5" ht="18" hidden="1" customHeight="1" x14ac:dyDescent="0.25">
      <c r="A262" s="294"/>
      <c r="B262" s="169" t="s">
        <v>242</v>
      </c>
      <c r="C262" s="170" t="s">
        <v>137</v>
      </c>
      <c r="D262" s="170"/>
      <c r="E262" s="171">
        <v>0</v>
      </c>
    </row>
    <row r="263" spans="1:5" ht="18" hidden="1" customHeight="1" x14ac:dyDescent="0.25">
      <c r="A263" s="294"/>
      <c r="B263" s="169" t="s">
        <v>247</v>
      </c>
      <c r="C263" s="170" t="s">
        <v>137</v>
      </c>
      <c r="D263" s="170"/>
      <c r="E263" s="171">
        <v>0</v>
      </c>
    </row>
    <row r="264" spans="1:5" ht="18" hidden="1" customHeight="1" x14ac:dyDescent="0.25">
      <c r="A264" s="294"/>
      <c r="B264" s="169" t="s">
        <v>244</v>
      </c>
      <c r="C264" s="170" t="s">
        <v>137</v>
      </c>
      <c r="D264" s="170"/>
      <c r="E264" s="171">
        <v>0</v>
      </c>
    </row>
    <row r="265" spans="1:5" ht="18" hidden="1" customHeight="1" x14ac:dyDescent="0.25">
      <c r="A265" s="294"/>
      <c r="B265" s="169" t="s">
        <v>245</v>
      </c>
      <c r="C265" s="170" t="s">
        <v>137</v>
      </c>
      <c r="D265" s="170"/>
      <c r="E265" s="171">
        <v>0</v>
      </c>
    </row>
    <row r="266" spans="1:5" ht="18" hidden="1" customHeight="1" thickBot="1" x14ac:dyDescent="0.3">
      <c r="A266" s="294"/>
      <c r="B266" s="172" t="s">
        <v>145</v>
      </c>
      <c r="C266" s="170" t="s">
        <v>137</v>
      </c>
      <c r="D266" s="170"/>
      <c r="E266" s="171">
        <v>0</v>
      </c>
    </row>
    <row r="267" spans="1:5" ht="18" hidden="1" customHeight="1" thickBot="1" x14ac:dyDescent="0.3">
      <c r="A267" s="173" t="s">
        <v>146</v>
      </c>
      <c r="B267" s="174"/>
      <c r="C267" s="173"/>
      <c r="D267" s="175" t="s">
        <v>164</v>
      </c>
      <c r="E267" s="176">
        <f>SUM(E261:E266)</f>
        <v>0</v>
      </c>
    </row>
    <row r="268" spans="1:5" ht="18" hidden="1" customHeight="1" x14ac:dyDescent="0.25">
      <c r="A268" s="294" t="s">
        <v>165</v>
      </c>
      <c r="B268" s="169" t="s">
        <v>196</v>
      </c>
      <c r="C268" s="183"/>
      <c r="D268" s="183"/>
      <c r="E268" s="171">
        <v>0</v>
      </c>
    </row>
    <row r="269" spans="1:5" ht="18" hidden="1" customHeight="1" x14ac:dyDescent="0.25">
      <c r="A269" s="294"/>
      <c r="B269" s="169" t="s">
        <v>166</v>
      </c>
      <c r="C269" s="183"/>
      <c r="D269" s="183"/>
      <c r="E269" s="171">
        <v>0</v>
      </c>
    </row>
    <row r="270" spans="1:5" ht="18" hidden="1" customHeight="1" x14ac:dyDescent="0.25">
      <c r="A270" s="294"/>
      <c r="B270" s="169" t="s">
        <v>236</v>
      </c>
      <c r="C270" s="183"/>
      <c r="D270" s="183"/>
      <c r="E270" s="171">
        <v>0</v>
      </c>
    </row>
    <row r="271" spans="1:5" ht="18" hidden="1" customHeight="1" thickBot="1" x14ac:dyDescent="0.3">
      <c r="A271" s="294"/>
      <c r="B271" s="172" t="s">
        <v>145</v>
      </c>
      <c r="C271" s="183"/>
      <c r="D271" s="183"/>
      <c r="E271" s="171">
        <v>0</v>
      </c>
    </row>
    <row r="272" spans="1:5" ht="18" hidden="1" customHeight="1" thickBot="1" x14ac:dyDescent="0.3">
      <c r="A272" s="173" t="s">
        <v>146</v>
      </c>
      <c r="B272" s="174"/>
      <c r="C272" s="173"/>
      <c r="D272" s="175" t="s">
        <v>171</v>
      </c>
      <c r="E272" s="176">
        <f>SUM(E268:E271)</f>
        <v>0</v>
      </c>
    </row>
    <row r="273" spans="1:21" ht="25.5" hidden="1" x14ac:dyDescent="0.25">
      <c r="A273" s="177" t="s">
        <v>172</v>
      </c>
      <c r="B273" s="169" t="s">
        <v>145</v>
      </c>
      <c r="C273" s="183"/>
      <c r="D273" s="183"/>
      <c r="E273" s="171">
        <v>0</v>
      </c>
    </row>
    <row r="274" spans="1:21" ht="18" hidden="1" customHeight="1" thickBot="1" x14ac:dyDescent="0.3">
      <c r="A274" s="173" t="s">
        <v>146</v>
      </c>
      <c r="B274" s="173"/>
      <c r="C274" s="173"/>
      <c r="D274" s="175" t="s">
        <v>173</v>
      </c>
      <c r="E274" s="176">
        <f>SUM(E273:E273)</f>
        <v>0</v>
      </c>
    </row>
    <row r="275" spans="1:21" ht="18" hidden="1" customHeight="1" x14ac:dyDescent="0.25">
      <c r="A275" s="184"/>
      <c r="B275" s="185"/>
      <c r="C275" s="185"/>
      <c r="D275" s="185"/>
      <c r="E275" s="185"/>
      <c r="F275" s="166"/>
    </row>
    <row r="276" spans="1:21" s="136" customFormat="1" ht="26.1" hidden="1" customHeight="1" x14ac:dyDescent="0.25">
      <c r="A276" s="301" t="s">
        <v>174</v>
      </c>
      <c r="B276" s="301"/>
      <c r="C276" s="301"/>
      <c r="D276" s="301"/>
      <c r="E276" s="301"/>
    </row>
    <row r="277" spans="1:21" ht="63.75" hidden="1" x14ac:dyDescent="0.25">
      <c r="A277" s="184"/>
      <c r="B277" s="167" t="s">
        <v>139</v>
      </c>
      <c r="C277" s="167" t="s">
        <v>175</v>
      </c>
      <c r="D277" s="167" t="s">
        <v>176</v>
      </c>
      <c r="E277" s="167" t="s">
        <v>177</v>
      </c>
      <c r="G277" s="186"/>
      <c r="P277" s="136"/>
      <c r="Q277" s="136"/>
      <c r="R277" s="136"/>
      <c r="S277" s="136"/>
      <c r="T277" s="136"/>
      <c r="U277" s="136"/>
    </row>
    <row r="278" spans="1:21" ht="18" hidden="1" customHeight="1" x14ac:dyDescent="0.25">
      <c r="A278" s="294" t="s">
        <v>178</v>
      </c>
      <c r="B278" s="187" t="s">
        <v>179</v>
      </c>
      <c r="C278" s="170"/>
      <c r="D278" s="171">
        <v>0</v>
      </c>
      <c r="E278" s="171">
        <v>0</v>
      </c>
      <c r="G278" s="186"/>
      <c r="P278" s="136"/>
      <c r="Q278" s="136"/>
      <c r="R278" s="136"/>
      <c r="S278" s="136"/>
      <c r="T278" s="136"/>
      <c r="U278" s="136"/>
    </row>
    <row r="279" spans="1:21" ht="18" hidden="1" customHeight="1" x14ac:dyDescent="0.25">
      <c r="A279" s="294"/>
      <c r="B279" s="187" t="s">
        <v>180</v>
      </c>
      <c r="C279" s="170"/>
      <c r="D279" s="171">
        <v>0</v>
      </c>
      <c r="E279" s="171">
        <v>0</v>
      </c>
      <c r="G279" s="186"/>
      <c r="P279" s="136"/>
      <c r="Q279" s="136"/>
      <c r="R279" s="136"/>
      <c r="S279" s="136"/>
      <c r="T279" s="136"/>
      <c r="U279" s="136"/>
    </row>
    <row r="280" spans="1:21" ht="18" hidden="1" customHeight="1" x14ac:dyDescent="0.25">
      <c r="A280" s="294"/>
      <c r="B280" s="187" t="s">
        <v>181</v>
      </c>
      <c r="C280" s="170"/>
      <c r="D280" s="171">
        <v>0</v>
      </c>
      <c r="E280" s="171">
        <v>0</v>
      </c>
      <c r="G280" s="186"/>
      <c r="P280" s="136"/>
      <c r="Q280" s="136"/>
      <c r="R280" s="136"/>
      <c r="S280" s="136"/>
      <c r="T280" s="136"/>
      <c r="U280" s="136"/>
    </row>
    <row r="281" spans="1:21" ht="18" hidden="1" customHeight="1" x14ac:dyDescent="0.25">
      <c r="A281" s="294"/>
      <c r="B281" s="188" t="s">
        <v>182</v>
      </c>
      <c r="C281" s="170"/>
      <c r="D281" s="171">
        <v>0</v>
      </c>
      <c r="E281" s="171">
        <v>0</v>
      </c>
      <c r="G281" s="186"/>
      <c r="P281" s="136"/>
      <c r="Q281" s="136"/>
      <c r="R281" s="136"/>
      <c r="S281" s="136"/>
      <c r="T281" s="136"/>
      <c r="U281" s="136"/>
    </row>
    <row r="282" spans="1:21" ht="18" hidden="1" customHeight="1" thickBot="1" x14ac:dyDescent="0.3">
      <c r="A282" s="294"/>
      <c r="B282" s="189" t="s">
        <v>145</v>
      </c>
      <c r="C282" s="170"/>
      <c r="D282" s="171">
        <v>0</v>
      </c>
      <c r="E282" s="171">
        <v>0</v>
      </c>
      <c r="G282" s="186"/>
      <c r="P282" s="136"/>
      <c r="Q282" s="136"/>
      <c r="R282" s="136"/>
      <c r="S282" s="136"/>
      <c r="T282" s="136"/>
      <c r="U282" s="136"/>
    </row>
    <row r="283" spans="1:21" ht="18" hidden="1" customHeight="1" thickBot="1" x14ac:dyDescent="0.3">
      <c r="A283" s="173" t="s">
        <v>146</v>
      </c>
      <c r="B283" s="173"/>
      <c r="C283" s="173"/>
      <c r="D283" s="175" t="s">
        <v>183</v>
      </c>
      <c r="E283" s="176">
        <f>SUM(E278:E282)</f>
        <v>0</v>
      </c>
      <c r="F283" s="190"/>
      <c r="G283" s="166"/>
      <c r="P283" s="136"/>
      <c r="Q283" s="136"/>
      <c r="R283" s="136"/>
      <c r="S283" s="136"/>
      <c r="T283" s="136"/>
      <c r="U283" s="136"/>
    </row>
    <row r="284" spans="1:21" s="150" customFormat="1" ht="35.1" hidden="1" customHeight="1" thickBot="1" x14ac:dyDescent="0.3">
      <c r="A284" s="191"/>
      <c r="B284" s="295" t="s">
        <v>184</v>
      </c>
      <c r="C284" s="295"/>
      <c r="D284" s="295"/>
      <c r="E284" s="295"/>
    </row>
    <row r="285" spans="1:21" s="150" customFormat="1" ht="15" hidden="1" thickBot="1" x14ac:dyDescent="0.3">
      <c r="A285" s="173" t="s">
        <v>146</v>
      </c>
      <c r="B285" s="173"/>
      <c r="C285" s="173"/>
      <c r="D285" s="175" t="s">
        <v>185</v>
      </c>
      <c r="E285" s="176">
        <v>0</v>
      </c>
    </row>
    <row r="286" spans="1:21" ht="30" hidden="1" customHeight="1" x14ac:dyDescent="0.25">
      <c r="A286" s="184"/>
      <c r="B286" s="136"/>
      <c r="C286" s="136"/>
      <c r="D286" s="136"/>
      <c r="E286" s="136"/>
      <c r="F286" s="193" t="s">
        <v>186</v>
      </c>
    </row>
    <row r="287" spans="1:21" s="136" customFormat="1" ht="27.95" hidden="1" customHeight="1" x14ac:dyDescent="0.25">
      <c r="A287" s="302" t="s">
        <v>131</v>
      </c>
      <c r="B287" s="302"/>
      <c r="C287" s="302"/>
      <c r="D287" s="302"/>
      <c r="E287" s="302"/>
    </row>
    <row r="288" spans="1:21" s="136" customFormat="1" ht="24" hidden="1" customHeight="1" x14ac:dyDescent="0.25">
      <c r="A288" s="301" t="s">
        <v>138</v>
      </c>
      <c r="B288" s="301"/>
      <c r="C288" s="301"/>
      <c r="D288" s="301"/>
      <c r="E288" s="301"/>
    </row>
    <row r="289" spans="1:5" ht="25.5" hidden="1" x14ac:dyDescent="0.25">
      <c r="A289" s="184"/>
      <c r="B289" s="167" t="s">
        <v>139</v>
      </c>
      <c r="C289" s="167" t="s">
        <v>140</v>
      </c>
      <c r="D289" s="167" t="s">
        <v>141</v>
      </c>
      <c r="E289" s="168" t="s">
        <v>142</v>
      </c>
    </row>
    <row r="290" spans="1:5" ht="18" hidden="1" customHeight="1" x14ac:dyDescent="0.25">
      <c r="A290" s="294" t="s">
        <v>143</v>
      </c>
      <c r="B290" s="169" t="s">
        <v>144</v>
      </c>
      <c r="C290" s="170" t="s">
        <v>137</v>
      </c>
      <c r="D290" s="170"/>
      <c r="E290" s="171">
        <v>0</v>
      </c>
    </row>
    <row r="291" spans="1:5" ht="18" hidden="1" customHeight="1" thickBot="1" x14ac:dyDescent="0.3">
      <c r="A291" s="294"/>
      <c r="B291" s="172" t="s">
        <v>145</v>
      </c>
      <c r="C291" s="170" t="s">
        <v>137</v>
      </c>
      <c r="D291" s="170"/>
      <c r="E291" s="171">
        <v>0</v>
      </c>
    </row>
    <row r="292" spans="1:5" ht="18" hidden="1" customHeight="1" thickBot="1" x14ac:dyDescent="0.3">
      <c r="A292" s="173" t="s">
        <v>146</v>
      </c>
      <c r="B292" s="174"/>
      <c r="C292" s="173"/>
      <c r="D292" s="175" t="s">
        <v>147</v>
      </c>
      <c r="E292" s="176">
        <f>SUM(E290:E291)</f>
        <v>0</v>
      </c>
    </row>
    <row r="293" spans="1:5" ht="18" hidden="1" customHeight="1" x14ac:dyDescent="0.25">
      <c r="A293" s="294" t="s">
        <v>148</v>
      </c>
      <c r="B293" s="178" t="s">
        <v>248</v>
      </c>
      <c r="C293" s="170" t="s">
        <v>137</v>
      </c>
      <c r="D293" s="170"/>
      <c r="E293" s="171">
        <v>0</v>
      </c>
    </row>
    <row r="294" spans="1:5" ht="18" hidden="1" customHeight="1" x14ac:dyDescent="0.25">
      <c r="A294" s="294"/>
      <c r="B294" s="169" t="s">
        <v>150</v>
      </c>
      <c r="C294" s="170" t="s">
        <v>137</v>
      </c>
      <c r="D294" s="170"/>
      <c r="E294" s="171">
        <v>0</v>
      </c>
    </row>
    <row r="295" spans="1:5" ht="18" hidden="1" customHeight="1" thickBot="1" x14ac:dyDescent="0.3">
      <c r="A295" s="294"/>
      <c r="B295" s="172" t="s">
        <v>145</v>
      </c>
      <c r="C295" s="170" t="s">
        <v>137</v>
      </c>
      <c r="D295" s="170"/>
      <c r="E295" s="171">
        <v>0</v>
      </c>
    </row>
    <row r="296" spans="1:5" ht="18" hidden="1" customHeight="1" thickBot="1" x14ac:dyDescent="0.3">
      <c r="A296" s="173" t="s">
        <v>146</v>
      </c>
      <c r="B296" s="174"/>
      <c r="C296" s="173"/>
      <c r="D296" s="175" t="s">
        <v>151</v>
      </c>
      <c r="E296" s="176">
        <f>SUM(E293:E295)</f>
        <v>0</v>
      </c>
    </row>
    <row r="297" spans="1:5" ht="18" hidden="1" customHeight="1" x14ac:dyDescent="0.25">
      <c r="A297" s="294" t="s">
        <v>152</v>
      </c>
      <c r="B297" s="178" t="s">
        <v>249</v>
      </c>
      <c r="C297" s="170" t="s">
        <v>137</v>
      </c>
      <c r="D297" s="170"/>
      <c r="E297" s="171">
        <v>0</v>
      </c>
    </row>
    <row r="298" spans="1:5" ht="18" hidden="1" customHeight="1" x14ac:dyDescent="0.25">
      <c r="A298" s="294"/>
      <c r="B298" s="178" t="s">
        <v>250</v>
      </c>
      <c r="C298" s="170" t="s">
        <v>137</v>
      </c>
      <c r="D298" s="170"/>
      <c r="E298" s="171">
        <v>0</v>
      </c>
    </row>
    <row r="299" spans="1:5" ht="25.5" hidden="1" x14ac:dyDescent="0.25">
      <c r="A299" s="294"/>
      <c r="B299" s="187" t="s">
        <v>251</v>
      </c>
      <c r="C299" s="170" t="s">
        <v>137</v>
      </c>
      <c r="D299" s="170"/>
      <c r="E299" s="171">
        <v>0</v>
      </c>
    </row>
    <row r="300" spans="1:5" ht="18" hidden="1" customHeight="1" x14ac:dyDescent="0.25">
      <c r="A300" s="294"/>
      <c r="B300" s="169" t="s">
        <v>252</v>
      </c>
      <c r="C300" s="170" t="s">
        <v>137</v>
      </c>
      <c r="D300" s="170"/>
      <c r="E300" s="171">
        <v>0</v>
      </c>
    </row>
    <row r="301" spans="1:5" ht="18" hidden="1" customHeight="1" x14ac:dyDescent="0.25">
      <c r="A301" s="294"/>
      <c r="B301" s="169" t="s">
        <v>253</v>
      </c>
      <c r="C301" s="170" t="s">
        <v>137</v>
      </c>
      <c r="D301" s="170"/>
      <c r="E301" s="171">
        <v>0</v>
      </c>
    </row>
    <row r="302" spans="1:5" ht="18" hidden="1" customHeight="1" x14ac:dyDescent="0.25">
      <c r="A302" s="294"/>
      <c r="B302" s="178" t="s">
        <v>254</v>
      </c>
      <c r="C302" s="170" t="s">
        <v>137</v>
      </c>
      <c r="D302" s="170"/>
      <c r="E302" s="171">
        <v>0</v>
      </c>
    </row>
    <row r="303" spans="1:5" ht="18" hidden="1" customHeight="1" x14ac:dyDescent="0.25">
      <c r="A303" s="294"/>
      <c r="B303" s="169" t="s">
        <v>255</v>
      </c>
      <c r="C303" s="170" t="s">
        <v>137</v>
      </c>
      <c r="D303" s="170"/>
      <c r="E303" s="171">
        <v>0</v>
      </c>
    </row>
    <row r="304" spans="1:5" ht="25.5" hidden="1" x14ac:dyDescent="0.25">
      <c r="A304" s="294"/>
      <c r="B304" s="187" t="s">
        <v>256</v>
      </c>
      <c r="C304" s="170" t="s">
        <v>137</v>
      </c>
      <c r="D304" s="170"/>
      <c r="E304" s="171">
        <v>0</v>
      </c>
    </row>
    <row r="305" spans="1:5" ht="18" hidden="1" customHeight="1" thickBot="1" x14ac:dyDescent="0.3">
      <c r="A305" s="294"/>
      <c r="B305" s="172" t="s">
        <v>145</v>
      </c>
      <c r="C305" s="170" t="s">
        <v>137</v>
      </c>
      <c r="D305" s="170"/>
      <c r="E305" s="171">
        <v>0</v>
      </c>
    </row>
    <row r="306" spans="1:5" ht="18" hidden="1" customHeight="1" thickBot="1" x14ac:dyDescent="0.3">
      <c r="A306" s="173" t="s">
        <v>146</v>
      </c>
      <c r="B306" s="174"/>
      <c r="C306" s="173"/>
      <c r="D306" s="175" t="s">
        <v>164</v>
      </c>
      <c r="E306" s="176">
        <f>SUM(E297:E305)</f>
        <v>0</v>
      </c>
    </row>
    <row r="307" spans="1:5" ht="18" hidden="1" customHeight="1" x14ac:dyDescent="0.25">
      <c r="A307" s="294" t="s">
        <v>165</v>
      </c>
      <c r="B307" s="178" t="s">
        <v>196</v>
      </c>
      <c r="C307" s="183"/>
      <c r="D307" s="183"/>
      <c r="E307" s="171">
        <v>0</v>
      </c>
    </row>
    <row r="308" spans="1:5" ht="18" hidden="1" customHeight="1" x14ac:dyDescent="0.25">
      <c r="A308" s="294"/>
      <c r="B308" s="169" t="s">
        <v>166</v>
      </c>
      <c r="C308" s="183"/>
      <c r="D308" s="183"/>
      <c r="E308" s="171">
        <v>0</v>
      </c>
    </row>
    <row r="309" spans="1:5" ht="18" hidden="1" customHeight="1" x14ac:dyDescent="0.25">
      <c r="A309" s="294"/>
      <c r="B309" s="169" t="s">
        <v>167</v>
      </c>
      <c r="C309" s="183"/>
      <c r="D309" s="183"/>
      <c r="E309" s="171">
        <v>0</v>
      </c>
    </row>
    <row r="310" spans="1:5" ht="18" hidden="1" customHeight="1" thickBot="1" x14ac:dyDescent="0.3">
      <c r="A310" s="294"/>
      <c r="B310" s="172" t="s">
        <v>145</v>
      </c>
      <c r="C310" s="183"/>
      <c r="D310" s="183"/>
      <c r="E310" s="171">
        <v>0</v>
      </c>
    </row>
    <row r="311" spans="1:5" ht="18" hidden="1" customHeight="1" thickBot="1" x14ac:dyDescent="0.3">
      <c r="A311" s="173" t="s">
        <v>146</v>
      </c>
      <c r="B311" s="174"/>
      <c r="C311" s="173"/>
      <c r="D311" s="175" t="s">
        <v>171</v>
      </c>
      <c r="E311" s="176">
        <f>SUM(E307:E310)</f>
        <v>0</v>
      </c>
    </row>
    <row r="312" spans="1:5" ht="25.5" hidden="1" x14ac:dyDescent="0.25">
      <c r="A312" s="177" t="s">
        <v>172</v>
      </c>
      <c r="B312" s="169" t="s">
        <v>145</v>
      </c>
      <c r="C312" s="183"/>
      <c r="D312" s="183"/>
      <c r="E312" s="171">
        <v>0</v>
      </c>
    </row>
    <row r="313" spans="1:5" ht="18" hidden="1" customHeight="1" thickBot="1" x14ac:dyDescent="0.3">
      <c r="A313" s="173" t="s">
        <v>146</v>
      </c>
      <c r="B313" s="173"/>
      <c r="C313" s="173"/>
      <c r="D313" s="175" t="s">
        <v>173</v>
      </c>
      <c r="E313" s="176">
        <f>SUM(E312:E312)</f>
        <v>0</v>
      </c>
    </row>
    <row r="314" spans="1:5" ht="18" hidden="1" customHeight="1" x14ac:dyDescent="0.25">
      <c r="A314" s="198"/>
      <c r="B314" s="199"/>
      <c r="C314" s="198"/>
      <c r="D314" s="200"/>
      <c r="E314" s="201"/>
    </row>
    <row r="315" spans="1:5" s="136" customFormat="1" ht="30" hidden="1" customHeight="1" x14ac:dyDescent="0.25">
      <c r="A315" s="301" t="s">
        <v>174</v>
      </c>
      <c r="B315" s="301"/>
      <c r="C315" s="301"/>
      <c r="D315" s="301"/>
      <c r="E315" s="301"/>
    </row>
    <row r="316" spans="1:5" ht="63.75" hidden="1" x14ac:dyDescent="0.25">
      <c r="A316" s="184"/>
      <c r="B316" s="167" t="s">
        <v>139</v>
      </c>
      <c r="C316" s="167" t="s">
        <v>175</v>
      </c>
      <c r="D316" s="167" t="s">
        <v>176</v>
      </c>
      <c r="E316" s="167" t="s">
        <v>177</v>
      </c>
    </row>
    <row r="317" spans="1:5" ht="18" hidden="1" customHeight="1" x14ac:dyDescent="0.25">
      <c r="A317" s="294" t="s">
        <v>178</v>
      </c>
      <c r="B317" s="187" t="s">
        <v>179</v>
      </c>
      <c r="C317" s="170"/>
      <c r="D317" s="171">
        <v>0</v>
      </c>
      <c r="E317" s="171">
        <v>0</v>
      </c>
    </row>
    <row r="318" spans="1:5" ht="18" hidden="1" customHeight="1" x14ac:dyDescent="0.25">
      <c r="A318" s="294"/>
      <c r="B318" s="187" t="s">
        <v>180</v>
      </c>
      <c r="C318" s="170"/>
      <c r="D318" s="171">
        <v>0</v>
      </c>
      <c r="E318" s="171">
        <v>0</v>
      </c>
    </row>
    <row r="319" spans="1:5" ht="18" hidden="1" customHeight="1" x14ac:dyDescent="0.25">
      <c r="A319" s="294"/>
      <c r="B319" s="187" t="s">
        <v>181</v>
      </c>
      <c r="C319" s="170"/>
      <c r="D319" s="171">
        <v>0</v>
      </c>
      <c r="E319" s="171">
        <v>0</v>
      </c>
    </row>
    <row r="320" spans="1:5" ht="18" hidden="1" customHeight="1" x14ac:dyDescent="0.25">
      <c r="A320" s="294"/>
      <c r="B320" s="188" t="s">
        <v>182</v>
      </c>
      <c r="C320" s="170"/>
      <c r="D320" s="171">
        <v>0</v>
      </c>
      <c r="E320" s="171">
        <v>0</v>
      </c>
    </row>
    <row r="321" spans="1:6" ht="18" hidden="1" customHeight="1" thickBot="1" x14ac:dyDescent="0.3">
      <c r="A321" s="294"/>
      <c r="B321" s="189" t="s">
        <v>145</v>
      </c>
      <c r="C321" s="170"/>
      <c r="D321" s="171">
        <v>0</v>
      </c>
      <c r="E321" s="171">
        <v>0</v>
      </c>
    </row>
    <row r="322" spans="1:6" ht="18" hidden="1" customHeight="1" thickBot="1" x14ac:dyDescent="0.3">
      <c r="A322" s="173" t="s">
        <v>146</v>
      </c>
      <c r="B322" s="202"/>
      <c r="C322" s="173"/>
      <c r="D322" s="175" t="s">
        <v>257</v>
      </c>
      <c r="E322" s="176">
        <f>SUM(E317:E321)</f>
        <v>0</v>
      </c>
      <c r="F322" s="190"/>
    </row>
    <row r="323" spans="1:6" hidden="1" x14ac:dyDescent="0.25">
      <c r="B323" s="184"/>
    </row>
    <row r="324" spans="1:6" s="150" customFormat="1" ht="35.1" hidden="1" customHeight="1" thickBot="1" x14ac:dyDescent="0.3">
      <c r="A324" s="191"/>
      <c r="B324" s="295" t="s">
        <v>184</v>
      </c>
      <c r="C324" s="295"/>
      <c r="D324" s="295"/>
      <c r="E324" s="295"/>
    </row>
    <row r="325" spans="1:6" s="150" customFormat="1" ht="15" hidden="1" thickBot="1" x14ac:dyDescent="0.3">
      <c r="A325" s="173" t="s">
        <v>146</v>
      </c>
      <c r="B325" s="203"/>
      <c r="C325" s="173"/>
      <c r="D325" s="175" t="s">
        <v>258</v>
      </c>
      <c r="E325" s="176">
        <v>0</v>
      </c>
      <c r="F325" s="204"/>
    </row>
    <row r="326" spans="1:6" s="150" customFormat="1" ht="15" x14ac:dyDescent="0.25">
      <c r="B326" s="191"/>
      <c r="F326" s="193" t="s">
        <v>186</v>
      </c>
    </row>
    <row r="327" spans="1:6" s="205" customFormat="1" ht="23.25" x14ac:dyDescent="0.25">
      <c r="A327" s="296" t="s">
        <v>259</v>
      </c>
      <c r="B327" s="296"/>
      <c r="C327" s="296"/>
      <c r="D327" s="296"/>
      <c r="E327" s="296"/>
    </row>
    <row r="328" spans="1:6" s="205" customFormat="1" ht="15" x14ac:dyDescent="0.25"/>
    <row r="329" spans="1:6" s="205" customFormat="1" ht="30" customHeight="1" x14ac:dyDescent="0.25">
      <c r="A329" s="297" t="s">
        <v>260</v>
      </c>
      <c r="B329" s="297"/>
      <c r="C329" s="297"/>
      <c r="D329" s="297"/>
      <c r="E329" s="297"/>
    </row>
    <row r="330" spans="1:6" s="205" customFormat="1" ht="15.75" thickBot="1" x14ac:dyDescent="0.3">
      <c r="A330" s="147" t="s">
        <v>261</v>
      </c>
      <c r="B330" s="138"/>
      <c r="C330" s="138"/>
      <c r="D330" s="138"/>
      <c r="E330" s="138"/>
    </row>
    <row r="331" spans="1:6" s="205" customFormat="1" ht="30.75" thickBot="1" x14ac:dyDescent="0.3">
      <c r="A331" s="140"/>
      <c r="B331" s="140"/>
      <c r="C331" s="206" t="s">
        <v>262</v>
      </c>
      <c r="D331" s="207" t="s">
        <v>263</v>
      </c>
      <c r="E331" s="208" t="s">
        <v>264</v>
      </c>
    </row>
    <row r="332" spans="1:6" s="205" customFormat="1" ht="30" x14ac:dyDescent="0.25">
      <c r="A332" s="209" t="s">
        <v>265</v>
      </c>
      <c r="B332" s="210" t="s">
        <v>266</v>
      </c>
      <c r="C332" s="211" t="s">
        <v>267</v>
      </c>
      <c r="D332" s="212" t="s">
        <v>267</v>
      </c>
      <c r="E332" s="213" t="s">
        <v>267</v>
      </c>
    </row>
    <row r="333" spans="1:6" s="205" customFormat="1" ht="15" x14ac:dyDescent="0.25">
      <c r="A333" s="214" t="s">
        <v>268</v>
      </c>
      <c r="B333" s="215" t="s">
        <v>269</v>
      </c>
      <c r="C333" s="216"/>
      <c r="D333" s="217"/>
      <c r="E333" s="218"/>
    </row>
    <row r="334" spans="1:6" s="205" customFormat="1" ht="15" x14ac:dyDescent="0.25">
      <c r="A334" s="219"/>
      <c r="B334" s="220" t="s">
        <v>270</v>
      </c>
      <c r="C334" s="221"/>
      <c r="D334" s="222"/>
      <c r="E334" s="223"/>
    </row>
    <row r="335" spans="1:6" s="205" customFormat="1" ht="15" x14ac:dyDescent="0.25">
      <c r="A335" s="219"/>
      <c r="B335" s="220" t="s">
        <v>271</v>
      </c>
      <c r="C335" s="221"/>
      <c r="D335" s="222"/>
      <c r="E335" s="223"/>
    </row>
    <row r="336" spans="1:6" s="205" customFormat="1" ht="15" x14ac:dyDescent="0.25">
      <c r="A336" s="219"/>
      <c r="B336" s="224" t="s">
        <v>272</v>
      </c>
      <c r="C336" s="225"/>
      <c r="D336" s="226"/>
      <c r="E336" s="227"/>
    </row>
    <row r="337" spans="1:5" s="205" customFormat="1" ht="15" x14ac:dyDescent="0.25">
      <c r="A337" s="219"/>
      <c r="B337" s="150"/>
      <c r="C337" s="228"/>
      <c r="D337" s="228"/>
      <c r="E337" s="229"/>
    </row>
    <row r="338" spans="1:5" s="205" customFormat="1" ht="15" x14ac:dyDescent="0.25">
      <c r="A338" s="230" t="s">
        <v>273</v>
      </c>
      <c r="B338" s="215" t="s">
        <v>274</v>
      </c>
      <c r="C338" s="231">
        <f>MIN(70%*E324,IF(OR(B286=G56,B286=G55),8000,5000))</f>
        <v>0</v>
      </c>
      <c r="D338" s="232">
        <v>0</v>
      </c>
      <c r="E338" s="218"/>
    </row>
    <row r="339" spans="1:5" s="205" customFormat="1" ht="15" x14ac:dyDescent="0.25">
      <c r="A339" s="219"/>
      <c r="B339" s="215" t="s">
        <v>275</v>
      </c>
      <c r="C339" s="221"/>
      <c r="D339" s="222"/>
      <c r="E339" s="223"/>
    </row>
    <row r="340" spans="1:5" s="205" customFormat="1" ht="15" x14ac:dyDescent="0.25">
      <c r="A340" s="219"/>
      <c r="B340" s="215" t="s">
        <v>276</v>
      </c>
      <c r="C340" s="221"/>
      <c r="D340" s="222"/>
      <c r="E340" s="223"/>
    </row>
    <row r="341" spans="1:5" s="205" customFormat="1" ht="15" x14ac:dyDescent="0.25">
      <c r="A341" s="219"/>
      <c r="B341" s="215" t="s">
        <v>277</v>
      </c>
      <c r="C341" s="221"/>
      <c r="D341" s="222"/>
      <c r="E341" s="223"/>
    </row>
    <row r="342" spans="1:5" s="205" customFormat="1" ht="15" x14ac:dyDescent="0.25">
      <c r="A342" s="219"/>
      <c r="B342" s="224" t="s">
        <v>272</v>
      </c>
      <c r="C342" s="225"/>
      <c r="D342" s="226"/>
      <c r="E342" s="227"/>
    </row>
    <row r="343" spans="1:5" s="205" customFormat="1" ht="15" x14ac:dyDescent="0.25">
      <c r="A343" s="233"/>
      <c r="B343" s="234"/>
      <c r="C343" s="235"/>
      <c r="D343" s="235"/>
      <c r="E343" s="236"/>
    </row>
    <row r="344" spans="1:5" s="205" customFormat="1" ht="15" x14ac:dyDescent="0.25">
      <c r="A344" s="230" t="s">
        <v>278</v>
      </c>
      <c r="B344" s="237" t="s">
        <v>279</v>
      </c>
      <c r="C344" s="238"/>
      <c r="D344" s="239"/>
      <c r="E344" s="240"/>
    </row>
    <row r="345" spans="1:5" s="205" customFormat="1" ht="15" x14ac:dyDescent="0.25">
      <c r="A345" s="233"/>
      <c r="B345" s="234"/>
      <c r="C345" s="234"/>
      <c r="D345" s="234"/>
      <c r="E345" s="241"/>
    </row>
    <row r="346" spans="1:5" s="205" customFormat="1" ht="15.75" thickBot="1" x14ac:dyDescent="0.3">
      <c r="A346" s="242"/>
      <c r="B346" s="243"/>
      <c r="C346" s="244"/>
      <c r="D346" s="245" t="s">
        <v>264</v>
      </c>
      <c r="E346" s="246">
        <f>SUM(E333:E344)</f>
        <v>0</v>
      </c>
    </row>
    <row r="347" spans="1:5" s="205" customFormat="1" ht="15" x14ac:dyDescent="0.25">
      <c r="A347" s="247"/>
      <c r="B347" s="248"/>
      <c r="C347" s="249"/>
      <c r="D347" s="250"/>
      <c r="E347" s="249"/>
    </row>
    <row r="348" spans="1:5" s="205" customFormat="1" ht="33.6" customHeight="1" x14ac:dyDescent="0.25">
      <c r="A348" s="298" t="s">
        <v>280</v>
      </c>
      <c r="B348" s="299"/>
      <c r="C348" s="299"/>
      <c r="D348" s="299"/>
      <c r="E348" s="300"/>
    </row>
  </sheetData>
  <mergeCells count="77">
    <mergeCell ref="A33:A34"/>
    <mergeCell ref="B1:D1"/>
    <mergeCell ref="A2:E2"/>
    <mergeCell ref="C9:E9"/>
    <mergeCell ref="A11:E11"/>
    <mergeCell ref="A13:E13"/>
    <mergeCell ref="A16:E16"/>
    <mergeCell ref="A23:E23"/>
    <mergeCell ref="A25:E25"/>
    <mergeCell ref="A26:E26"/>
    <mergeCell ref="A30:E30"/>
    <mergeCell ref="A31:E31"/>
    <mergeCell ref="A98:A101"/>
    <mergeCell ref="A36:A38"/>
    <mergeCell ref="A40:A54"/>
    <mergeCell ref="A56:A61"/>
    <mergeCell ref="A66:E66"/>
    <mergeCell ref="A68:A72"/>
    <mergeCell ref="B74:E74"/>
    <mergeCell ref="A78:E78"/>
    <mergeCell ref="A79:E79"/>
    <mergeCell ref="A81:A82"/>
    <mergeCell ref="A84:A90"/>
    <mergeCell ref="A92:A96"/>
    <mergeCell ref="A152:A156"/>
    <mergeCell ref="A106:E106"/>
    <mergeCell ref="A108:A112"/>
    <mergeCell ref="B114:E114"/>
    <mergeCell ref="A117:E117"/>
    <mergeCell ref="A118:E118"/>
    <mergeCell ref="A119:E119"/>
    <mergeCell ref="A121:A122"/>
    <mergeCell ref="A124:A127"/>
    <mergeCell ref="A129:A141"/>
    <mergeCell ref="A143:A145"/>
    <mergeCell ref="A150:E150"/>
    <mergeCell ref="A216:E216"/>
    <mergeCell ref="B158:E158"/>
    <mergeCell ref="A161:E161"/>
    <mergeCell ref="A162:E162"/>
    <mergeCell ref="A164:A165"/>
    <mergeCell ref="A167:A169"/>
    <mergeCell ref="A171:A193"/>
    <mergeCell ref="A195:A198"/>
    <mergeCell ref="A200:A202"/>
    <mergeCell ref="A205:E205"/>
    <mergeCell ref="A207:A211"/>
    <mergeCell ref="B213:E213"/>
    <mergeCell ref="A257:A259"/>
    <mergeCell ref="A217:E217"/>
    <mergeCell ref="A219:A220"/>
    <mergeCell ref="A222:A223"/>
    <mergeCell ref="A225:A230"/>
    <mergeCell ref="A232:A234"/>
    <mergeCell ref="A239:E239"/>
    <mergeCell ref="A241:A245"/>
    <mergeCell ref="B247:E247"/>
    <mergeCell ref="A251:E251"/>
    <mergeCell ref="A252:E252"/>
    <mergeCell ref="A254:A255"/>
    <mergeCell ref="A315:E315"/>
    <mergeCell ref="A261:A266"/>
    <mergeCell ref="A268:A271"/>
    <mergeCell ref="A276:E276"/>
    <mergeCell ref="A278:A282"/>
    <mergeCell ref="B284:E284"/>
    <mergeCell ref="A287:E287"/>
    <mergeCell ref="A288:E288"/>
    <mergeCell ref="A290:A291"/>
    <mergeCell ref="A293:A295"/>
    <mergeCell ref="A297:A305"/>
    <mergeCell ref="A307:A310"/>
    <mergeCell ref="A317:A321"/>
    <mergeCell ref="B324:E324"/>
    <mergeCell ref="A327:E327"/>
    <mergeCell ref="A329:E329"/>
    <mergeCell ref="A348:E348"/>
  </mergeCells>
  <dataValidations count="3">
    <dataValidation type="list" allowBlank="1" showInputMessage="1" showErrorMessage="1" sqref="D28:D116 D161:D214" xr:uid="{FAA86E27-FC89-4F0A-AA8E-4B98D37E7780}">
      <formula1>"Choisir une valeur,Assujetti à la TVA,Non assujetti à la TVA,Assujetti partiel à la TVA"</formula1>
    </dataValidation>
    <dataValidation type="list" allowBlank="1" showInputMessage="1" showErrorMessage="1" sqref="C27" xr:uid="{00877AA1-5540-4155-B657-5870C9DDF455}">
      <formula1>"Choisir une valeur,Assujetti,Assujetti partiel,Non assujetti"</formula1>
    </dataValidation>
    <dataValidation type="list" allowBlank="1" showInputMessage="1" showErrorMessage="1" sqref="C222:C223 C225:C230 C261:C266 C164:C165 C167:C169 C171:C193 C257:C259 C254:C255 C124:C127 C121:C122 C219:C220 C297:C305 C81:C82 C92:C96 C290:C291 C293:C295 C36:C38 C33:C34 C129:C141 C41:C47 C49:C54 C84:C90" xr:uid="{9A4E8331-FDBE-4BDC-B525-D1E859278208}">
      <formula1>"Choisir une valeur,Acquisition neuf,Acquisition occasion,Crédit-bail, Location"</formula1>
    </dataValidation>
  </dataValidations>
  <hyperlinks>
    <hyperlink ref="B17" location="Bois_Biomasse_énergie" display="Bois Biomasse énergie" xr:uid="{6AEB4410-E2E0-45C1-92A2-4DBA7F16935F}"/>
    <hyperlink ref="B18" location="Géothermie_de_surface_et_PAC_associées" display="Géothermie de surface et PAC associées" xr:uid="{15C369C1-1617-455B-ABC8-92D730B8873F}"/>
    <hyperlink ref="B15" location="Réseau_de_chaleur_et_ou_de_froid" display="Réseau de chaleur et/ou de froid" xr:uid="{626B8883-6189-4CD9-8366-4D6024B24FFF}"/>
    <hyperlink ref="B21" location="Récupération_de_chaleur" display="Récupération de chaleur" xr:uid="{7871B2A9-DC73-4B72-900F-6132BBF67000}"/>
    <hyperlink ref="F215" location="'Cadre de dépôt'!A1" display="Haut de page" xr:uid="{F1984C60-1197-4546-BC62-9499A967BBAB}"/>
    <hyperlink ref="F117" location="'Cadre de dépôt'!A1" display="Haut de page" xr:uid="{9F55366E-19C8-4E1D-8048-B90DFF8FFF7A}"/>
    <hyperlink ref="F250" location="'Cadre de dépôt'!A1" display="Haut de page" xr:uid="{66F7EEAE-4B51-4EC8-BEAE-C98E69DE1434}"/>
    <hyperlink ref="F77" location="'Cadre de dépôt'!A1" display="Haut de page" xr:uid="{A1A8C1C1-61A1-4D0E-9CEC-486A57ED9D76}"/>
    <hyperlink ref="F286" location="'Cadre de dépôt'!A1" display="Haut de page" xr:uid="{12C4BD47-A3C7-45E5-B591-8E3611FD3A51}"/>
    <hyperlink ref="F326" location="'Cadre de dépôt'!A1" display="Haut de page" xr:uid="{9B2DFAA5-2B25-44AD-80C6-C0A94CD068C7}"/>
    <hyperlink ref="C9" r:id="rId1" xr:uid="{E4FA0877-F573-4771-B1B9-6A6C5082DA8B}"/>
    <hyperlink ref="A4" location="_1__BUDGET_PREVISIONNEL_DE_L_OPERATION" display="1/ Le budget prévisionnel de l'opération" xr:uid="{D7DD4C27-4E2E-424E-B08A-57797C47DA1D}"/>
    <hyperlink ref="A5" location="_2__PLAN_DE_FINANCEMENT" display="2/ Le plan de financement" xr:uid="{36B8C2AF-E45D-4FEB-94D1-15091CB8D921}"/>
    <hyperlink ref="B20" location="Géothermie___Opération_sur_aquifère_profond__200m" display="Géothermie / Opération sur aquifère profond &gt;200m" xr:uid="{70851B83-0B57-450C-A143-0DC4E7DE89F5}"/>
    <hyperlink ref="B14" location="Solaire" display="Solaire" xr:uid="{5DA65794-AA85-436A-B725-7F9FA4BFFC12}"/>
    <hyperlink ref="F160" location="'Cadre de dépôt'!A1" display="Haut de page" xr:uid="{CE96B4C5-D37C-4BA3-AE73-B9C76C60D4C2}"/>
    <hyperlink ref="B19" location="Récupération_sur_eaux_usées_et_eaux_de_mer" display="Récupération sur eaux usées et eaux de mer" xr:uid="{77FF43A7-8301-4424-9435-B4ED274C838E}"/>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tint="-0.249977111117893"/>
  </sheetPr>
  <dimension ref="A1:AA19"/>
  <sheetViews>
    <sheetView zoomScaleNormal="100" workbookViewId="0">
      <selection activeCell="D4" sqref="D4"/>
    </sheetView>
  </sheetViews>
  <sheetFormatPr baseColWidth="10" defaultColWidth="11.42578125" defaultRowHeight="15" x14ac:dyDescent="0.25"/>
  <cols>
    <col min="1" max="1" width="37.7109375" style="42" customWidth="1"/>
    <col min="2" max="2" width="19.7109375" style="42" customWidth="1"/>
    <col min="3" max="3" width="20.7109375" style="42" customWidth="1"/>
    <col min="4" max="4" width="21.85546875" style="42" customWidth="1"/>
    <col min="5" max="5" width="25.85546875" style="42" customWidth="1"/>
    <col min="6" max="7" width="16.42578125" style="42" customWidth="1"/>
    <col min="8" max="8" width="8.5703125" style="42" customWidth="1"/>
    <col min="9" max="9" width="7.5703125" style="42" customWidth="1"/>
    <col min="10" max="10" width="8" style="42" customWidth="1"/>
    <col min="11" max="11" width="10" style="42" customWidth="1"/>
    <col min="12" max="12" width="18.42578125" style="42" customWidth="1"/>
    <col min="13" max="13" width="8.42578125" style="42" customWidth="1"/>
    <col min="14" max="14" width="7.42578125" style="42" customWidth="1"/>
    <col min="15" max="15" width="6.42578125" style="42" customWidth="1"/>
    <col min="16" max="16" width="8.42578125" style="42" customWidth="1"/>
    <col min="17" max="17" width="8.5703125" style="42" customWidth="1"/>
    <col min="18" max="16384" width="11.42578125" style="42"/>
  </cols>
  <sheetData>
    <row r="1" spans="1:27" ht="18.75" customHeight="1" thickBot="1" x14ac:dyDescent="0.3">
      <c r="A1" s="314" t="s">
        <v>332</v>
      </c>
      <c r="B1" s="315"/>
      <c r="C1" s="315"/>
      <c r="D1" s="315"/>
      <c r="E1" s="316"/>
      <c r="F1" s="291"/>
      <c r="G1" s="291"/>
      <c r="H1" s="291"/>
      <c r="I1" s="291"/>
      <c r="J1" s="291"/>
      <c r="K1" s="291"/>
      <c r="L1" s="291"/>
      <c r="M1" s="291"/>
      <c r="N1" s="291"/>
      <c r="O1" s="291"/>
      <c r="P1" s="291"/>
      <c r="Q1" s="291"/>
      <c r="R1" s="291"/>
      <c r="S1" s="291"/>
      <c r="T1" s="291"/>
      <c r="U1" s="291"/>
      <c r="V1" s="291"/>
      <c r="W1" s="291"/>
      <c r="X1" s="291"/>
      <c r="Y1" s="291"/>
      <c r="Z1" s="291"/>
      <c r="AA1" s="291"/>
    </row>
    <row r="2" spans="1:27" ht="15.75" x14ac:dyDescent="0.25">
      <c r="A2" s="40" t="s">
        <v>1</v>
      </c>
      <c r="B2" s="41"/>
      <c r="C2" s="41"/>
      <c r="D2" s="41"/>
      <c r="E2" s="41"/>
      <c r="F2" s="41"/>
    </row>
    <row r="3" spans="1:27" ht="57.75" customHeight="1" thickBot="1" x14ac:dyDescent="0.3">
      <c r="A3" s="41" t="s">
        <v>6</v>
      </c>
      <c r="C3" s="41"/>
      <c r="D3" s="41"/>
      <c r="E3" s="41"/>
      <c r="F3" s="41"/>
    </row>
    <row r="4" spans="1:27" ht="45.75" thickBot="1" x14ac:dyDescent="0.3">
      <c r="B4" s="107" t="s">
        <v>7</v>
      </c>
      <c r="C4" s="106" t="s">
        <v>8</v>
      </c>
      <c r="D4" s="107" t="s">
        <v>9</v>
      </c>
      <c r="E4" s="106" t="s">
        <v>8</v>
      </c>
    </row>
    <row r="5" spans="1:27" x14ac:dyDescent="0.25">
      <c r="A5" s="130" t="s">
        <v>106</v>
      </c>
      <c r="B5" s="123"/>
      <c r="C5" s="111"/>
      <c r="D5" s="48" t="s">
        <v>109</v>
      </c>
      <c r="E5" s="43"/>
    </row>
    <row r="6" spans="1:27" x14ac:dyDescent="0.25">
      <c r="A6" s="131" t="s">
        <v>110</v>
      </c>
      <c r="B6" s="124"/>
      <c r="C6" s="112"/>
      <c r="D6" s="45"/>
      <c r="E6" s="44" t="s">
        <v>10</v>
      </c>
    </row>
    <row r="7" spans="1:27" x14ac:dyDescent="0.25">
      <c r="A7" s="74" t="s">
        <v>11</v>
      </c>
      <c r="B7" s="124"/>
      <c r="C7" s="112"/>
      <c r="D7" s="45"/>
      <c r="E7" s="44" t="s">
        <v>12</v>
      </c>
    </row>
    <row r="8" spans="1:27" x14ac:dyDescent="0.25">
      <c r="A8" s="132" t="s">
        <v>13</v>
      </c>
      <c r="B8" s="124"/>
      <c r="C8" s="112"/>
      <c r="D8" s="45"/>
      <c r="E8" s="44"/>
    </row>
    <row r="9" spans="1:27" ht="15.75" thickBot="1" x14ac:dyDescent="0.3">
      <c r="A9" s="132" t="s">
        <v>14</v>
      </c>
      <c r="B9" s="125"/>
      <c r="C9" s="113"/>
      <c r="D9" s="115"/>
      <c r="E9" s="108"/>
    </row>
    <row r="10" spans="1:27" x14ac:dyDescent="0.25">
      <c r="A10" s="133" t="s">
        <v>15</v>
      </c>
      <c r="B10" s="126">
        <f>(B6+B7)</f>
        <v>0</v>
      </c>
      <c r="C10" s="114"/>
      <c r="D10" s="116">
        <f>SUM(D6:D7)</f>
        <v>0</v>
      </c>
      <c r="E10" s="109"/>
    </row>
    <row r="11" spans="1:27" ht="15.75" thickBot="1" x14ac:dyDescent="0.3">
      <c r="A11" s="134" t="s">
        <v>16</v>
      </c>
      <c r="B11" s="125"/>
      <c r="C11" s="117"/>
      <c r="D11" s="118">
        <f>IF(AND(D8="OUI",D7&lt;&gt;""),IF(D9="Existant",MIN(D6,D7),MIN(D6*0.5,D7))+D6,D6)</f>
        <v>0</v>
      </c>
      <c r="E11" s="119"/>
    </row>
    <row r="12" spans="1:27" x14ac:dyDescent="0.25">
      <c r="A12" s="74" t="s">
        <v>17</v>
      </c>
      <c r="B12" s="121"/>
      <c r="C12" s="49"/>
      <c r="D12" s="121"/>
      <c r="E12" s="49"/>
    </row>
    <row r="13" spans="1:27" ht="15.75" thickBot="1" x14ac:dyDescent="0.3">
      <c r="A13" s="74" t="s">
        <v>23</v>
      </c>
      <c r="B13" s="127"/>
      <c r="C13" s="47"/>
      <c r="D13" s="122"/>
      <c r="E13" s="120"/>
    </row>
    <row r="14" spans="1:27" x14ac:dyDescent="0.25">
      <c r="A14" s="74" t="s">
        <v>18</v>
      </c>
      <c r="B14" s="128"/>
      <c r="C14" s="110"/>
      <c r="D14" s="41"/>
      <c r="E14" s="41"/>
    </row>
    <row r="15" spans="1:27" x14ac:dyDescent="0.25">
      <c r="A15" s="74" t="s">
        <v>108</v>
      </c>
      <c r="B15" s="124"/>
      <c r="C15" s="46"/>
      <c r="D15" s="50"/>
      <c r="E15" s="50"/>
    </row>
    <row r="16" spans="1:27" x14ac:dyDescent="0.25">
      <c r="A16" s="74" t="s">
        <v>107</v>
      </c>
      <c r="B16" s="124" t="s">
        <v>20</v>
      </c>
      <c r="C16" s="46"/>
      <c r="D16" s="50"/>
      <c r="E16" s="50"/>
    </row>
    <row r="17" spans="1:5" ht="15.75" thickBot="1" x14ac:dyDescent="0.3">
      <c r="A17" s="135" t="s">
        <v>21</v>
      </c>
      <c r="B17" s="129" t="s">
        <v>22</v>
      </c>
      <c r="C17" s="47"/>
      <c r="D17" s="50"/>
      <c r="E17" s="50"/>
    </row>
    <row r="18" spans="1:5" x14ac:dyDescent="0.25">
      <c r="A18" s="313" t="s">
        <v>111</v>
      </c>
      <c r="B18" s="313"/>
      <c r="C18" s="313"/>
      <c r="D18" s="313"/>
      <c r="E18" s="313"/>
    </row>
    <row r="19" spans="1:5" x14ac:dyDescent="0.25">
      <c r="A19" s="313"/>
      <c r="B19" s="313"/>
      <c r="C19" s="313"/>
      <c r="D19" s="313"/>
      <c r="E19" s="313"/>
    </row>
  </sheetData>
  <mergeCells count="3">
    <mergeCell ref="A18:E18"/>
    <mergeCell ref="A19:E19"/>
    <mergeCell ref="A1:E1"/>
  </mergeCells>
  <phoneticPr fontId="7" type="noConversion"/>
  <conditionalFormatting sqref="A13 A16:A17">
    <cfRule type="expression" priority="2">
      <formula>"ou($D$4="""";$D$4=""ECS)"</formula>
    </cfRule>
  </conditionalFormatting>
  <conditionalFormatting sqref="A13:E13 A16:C17">
    <cfRule type="expression" dxfId="1" priority="1">
      <formula>OR($D$5="",$D$5="ECS")</formula>
    </cfRule>
  </conditionalFormatting>
  <dataValidations count="5">
    <dataValidation type="list" allowBlank="1" showInputMessage="1" showErrorMessage="1" sqref="B16" xr:uid="{00000000-0002-0000-0100-000000000000}">
      <formula1>"Ouvert,Fermé"</formula1>
    </dataValidation>
    <dataValidation type="list" allowBlank="1" showInputMessage="1" showErrorMessage="1" sqref="C6:C7" xr:uid="{00000000-0002-0000-0100-000002000000}">
      <formula1>Liste_Besoins</formula1>
    </dataValidation>
    <dataValidation type="list" allowBlank="1" showInputMessage="1" showErrorMessage="1" sqref="D8 B14 B15" xr:uid="{00000000-0002-0000-0100-000003000000}">
      <formula1>"OUI,NON"</formula1>
    </dataValidation>
    <dataValidation type="list" allowBlank="1" showInputMessage="1" showErrorMessage="1" sqref="D9" xr:uid="{1CE6D0D7-67D3-408A-A1BE-9357ECB6B323}">
      <formula1>"NEUF,EXISTANT"</formula1>
    </dataValidation>
    <dataValidation type="list" allowBlank="1" showInputMessage="1" showErrorMessage="1" sqref="D5" xr:uid="{BFFFCA0E-4F4C-4CB2-9EA6-98E0D6246CCC}">
      <formula1>"ECS,Process,ECS + Process"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theme="5" tint="-0.249977111117893"/>
  </sheetPr>
  <dimension ref="A1:I24"/>
  <sheetViews>
    <sheetView zoomScale="110" zoomScaleNormal="110" workbookViewId="0">
      <selection activeCell="D6" sqref="D6"/>
    </sheetView>
  </sheetViews>
  <sheetFormatPr baseColWidth="10" defaultColWidth="11.42578125" defaultRowHeight="15" x14ac:dyDescent="0.25"/>
  <cols>
    <col min="1" max="1" width="4.7109375" style="17" customWidth="1"/>
    <col min="2" max="2" width="51.7109375" style="17" customWidth="1"/>
    <col min="3" max="3" width="18.42578125" style="17" customWidth="1"/>
    <col min="4" max="4" width="25.5703125" style="17" customWidth="1"/>
    <col min="5" max="11" width="11.5703125" style="17" customWidth="1"/>
    <col min="12" max="14" width="10.85546875" style="17" customWidth="1"/>
    <col min="15" max="16384" width="11.42578125" style="17"/>
  </cols>
  <sheetData>
    <row r="1" spans="1:8" ht="18.75" customHeight="1" thickBot="1" x14ac:dyDescent="0.3">
      <c r="A1" s="314" t="s">
        <v>332</v>
      </c>
      <c r="B1" s="315"/>
      <c r="C1" s="315"/>
      <c r="D1" s="316"/>
      <c r="E1" s="292"/>
    </row>
    <row r="2" spans="1:8" ht="15.75" x14ac:dyDescent="0.25">
      <c r="A2" s="37" t="s">
        <v>24</v>
      </c>
    </row>
    <row r="3" spans="1:8" x14ac:dyDescent="0.25">
      <c r="A3" s="38" t="s">
        <v>6</v>
      </c>
    </row>
    <row r="4" spans="1:8" ht="15.75" thickBot="1" x14ac:dyDescent="0.3"/>
    <row r="5" spans="1:8" ht="16.350000000000001" customHeight="1" thickBot="1" x14ac:dyDescent="0.3">
      <c r="A5" s="27"/>
      <c r="B5" s="36" t="s">
        <v>25</v>
      </c>
      <c r="C5" s="34" t="s">
        <v>26</v>
      </c>
      <c r="D5" s="35" t="s">
        <v>27</v>
      </c>
      <c r="E5" s="7"/>
    </row>
    <row r="6" spans="1:8" x14ac:dyDescent="0.25">
      <c r="A6" s="317" t="s">
        <v>28</v>
      </c>
      <c r="B6" s="18" t="s">
        <v>29</v>
      </c>
      <c r="C6" s="19" t="s">
        <v>77</v>
      </c>
      <c r="D6" s="28"/>
    </row>
    <row r="7" spans="1:8" x14ac:dyDescent="0.25">
      <c r="A7" s="318"/>
      <c r="B7" s="20" t="s">
        <v>281</v>
      </c>
      <c r="C7" s="21"/>
      <c r="D7" s="29"/>
    </row>
    <row r="8" spans="1:8" x14ac:dyDescent="0.25">
      <c r="A8" s="318"/>
      <c r="B8" s="20" t="s">
        <v>30</v>
      </c>
      <c r="C8" s="21"/>
      <c r="D8" s="29"/>
    </row>
    <row r="9" spans="1:8" x14ac:dyDescent="0.25">
      <c r="A9" s="318"/>
      <c r="B9" s="20" t="s">
        <v>31</v>
      </c>
      <c r="C9" s="21"/>
      <c r="D9" s="29"/>
    </row>
    <row r="10" spans="1:8" x14ac:dyDescent="0.25">
      <c r="A10" s="318"/>
      <c r="B10" s="20" t="s">
        <v>32</v>
      </c>
      <c r="C10" s="21" t="s">
        <v>76</v>
      </c>
      <c r="D10" s="29"/>
    </row>
    <row r="11" spans="1:8" x14ac:dyDescent="0.25">
      <c r="A11" s="318"/>
      <c r="B11" s="20" t="s">
        <v>33</v>
      </c>
      <c r="C11" s="30"/>
      <c r="D11" s="29"/>
    </row>
    <row r="12" spans="1:8" x14ac:dyDescent="0.25">
      <c r="A12" s="318"/>
      <c r="B12" s="20" t="s">
        <v>34</v>
      </c>
      <c r="C12" s="21"/>
      <c r="D12" s="29"/>
    </row>
    <row r="13" spans="1:8" x14ac:dyDescent="0.25">
      <c r="A13" s="318"/>
      <c r="B13" s="20" t="s">
        <v>35</v>
      </c>
      <c r="C13" s="21"/>
      <c r="D13" s="29"/>
    </row>
    <row r="14" spans="1:8" ht="19.5" customHeight="1" x14ac:dyDescent="0.25">
      <c r="A14" s="318"/>
      <c r="B14" s="20" t="s">
        <v>36</v>
      </c>
      <c r="C14" s="21"/>
      <c r="D14" s="29"/>
    </row>
    <row r="15" spans="1:8" ht="27.75" customHeight="1" x14ac:dyDescent="0.25">
      <c r="A15" s="318"/>
      <c r="B15" s="20" t="s">
        <v>37</v>
      </c>
      <c r="C15" s="21"/>
      <c r="D15" s="29"/>
      <c r="G15" s="31"/>
      <c r="H15" s="31"/>
    </row>
    <row r="16" spans="1:8" ht="15.75" customHeight="1" x14ac:dyDescent="0.25">
      <c r="A16" s="318"/>
      <c r="B16" s="23" t="s">
        <v>38</v>
      </c>
      <c r="C16" s="22"/>
      <c r="D16" s="29"/>
      <c r="G16" s="31"/>
      <c r="H16" s="31"/>
    </row>
    <row r="17" spans="1:9" ht="15.75" customHeight="1" thickBot="1" x14ac:dyDescent="0.3">
      <c r="A17" s="318"/>
      <c r="B17" s="24" t="s">
        <v>39</v>
      </c>
      <c r="C17" s="25"/>
      <c r="D17" s="15"/>
      <c r="G17" s="31"/>
      <c r="H17" s="31"/>
    </row>
    <row r="18" spans="1:9" ht="15.75" customHeight="1" x14ac:dyDescent="0.25">
      <c r="A18" s="318"/>
      <c r="B18" s="26" t="s">
        <v>40</v>
      </c>
      <c r="C18" s="21"/>
      <c r="D18" s="16"/>
      <c r="G18" s="31"/>
      <c r="H18" s="31"/>
      <c r="I18" s="31"/>
    </row>
    <row r="19" spans="1:9" x14ac:dyDescent="0.25">
      <c r="A19" s="318"/>
      <c r="B19" s="23" t="s">
        <v>41</v>
      </c>
      <c r="C19" s="21"/>
      <c r="D19" s="14"/>
      <c r="F19" s="31"/>
      <c r="G19" s="31"/>
      <c r="H19" s="31"/>
      <c r="I19" s="31"/>
    </row>
    <row r="20" spans="1:9" ht="18" customHeight="1" thickBot="1" x14ac:dyDescent="0.3">
      <c r="A20" s="319"/>
      <c r="B20" s="24" t="s">
        <v>42</v>
      </c>
      <c r="C20" s="39" t="str">
        <f>IFERROR(C17/C7*1000,"")</f>
        <v/>
      </c>
      <c r="D20" s="32"/>
    </row>
    <row r="21" spans="1:9" ht="60" customHeight="1" x14ac:dyDescent="0.25">
      <c r="B21" s="33"/>
    </row>
    <row r="22" spans="1:9" ht="17.100000000000001" customHeight="1" x14ac:dyDescent="0.25">
      <c r="B22" s="320" t="s">
        <v>282</v>
      </c>
      <c r="C22" s="320"/>
      <c r="D22" s="320"/>
    </row>
    <row r="23" spans="1:9" x14ac:dyDescent="0.25">
      <c r="B23" s="33"/>
    </row>
    <row r="24" spans="1:9" x14ac:dyDescent="0.25">
      <c r="B24" s="33"/>
    </row>
  </sheetData>
  <mergeCells count="3">
    <mergeCell ref="A6:A20"/>
    <mergeCell ref="B22:D22"/>
    <mergeCell ref="A1:D1"/>
  </mergeCells>
  <phoneticPr fontId="7" type="noConversion"/>
  <dataValidations count="2">
    <dataValidation type="list" allowBlank="1" showInputMessage="1" showErrorMessage="1" sqref="D18:D19" xr:uid="{00000000-0002-0000-0200-000000000000}">
      <formula1>$I$5:$I$17</formula1>
    </dataValidation>
    <dataValidation type="list" allowBlank="1" showInputMessage="1" showErrorMessage="1" sqref="C14 C18" xr:uid="{00000000-0002-0000-0200-000001000000}">
      <formula1>"OUI,NON"</formula1>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 operator="greaterThan" id="{6B74FE09-2E1C-46DE-A9DB-D8716450B603}">
            <xm:f>'Tableau 1 Besoins'!$D$11</xm:f>
            <x14:dxf>
              <font>
                <b/>
                <i val="0"/>
                <color theme="0"/>
              </font>
              <fill>
                <patternFill>
                  <bgColor rgb="FFFF0000"/>
                </patternFill>
              </fill>
            </x14:dxf>
          </x14:cfRule>
          <xm:sqref>C17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Paramètres!$E$5:$E$8</xm:f>
          </x14:formula1>
          <xm:sqref>C10</xm:sqref>
        </x14:dataValidation>
        <x14:dataValidation type="list" allowBlank="1" showInputMessage="1" showErrorMessage="1" xr:uid="{00000000-0002-0000-0200-000003000000}">
          <x14:formula1>
            <xm:f>Paramètres!$F$5:$F$11</xm:f>
          </x14:formula1>
          <xm:sqref>C6</xm:sqref>
        </x14:dataValidation>
        <x14:dataValidation type="list" allowBlank="1" showInputMessage="1" showErrorMessage="1" xr:uid="{00000000-0002-0000-0200-000004000000}">
          <x14:formula1>
            <xm:f>Paramètres!$G$5:$G$14</xm:f>
          </x14:formula1>
          <xm:sqref>D17</xm:sqref>
        </x14:dataValidation>
        <x14:dataValidation type="list" allowBlank="1" showInputMessage="1" showErrorMessage="1" xr:uid="{00000000-0002-0000-0200-000005000000}">
          <x14:formula1>
            <xm:f>Paramètres!$H$5:$H$7</xm:f>
          </x14:formula1>
          <xm:sqref>C9</xm:sqref>
        </x14:dataValidation>
        <x14:dataValidation type="decimal" operator="lessThanOrEqual" allowBlank="1" showInputMessage="1" showErrorMessage="1" error="La production solaire ne peut pas être supérieur  aux besoins" xr:uid="{DFDF38BB-777E-4563-8173-60E49AED8128}">
          <x14:formula1>
            <xm:f>IF('Tableau 1 Besoins'!D8="oui",'Tableau 1 Besoins'!D10,'Tableau 1 Besoins'!D6)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5" tint="-0.249977111117893"/>
  </sheetPr>
  <dimension ref="A1:IU24"/>
  <sheetViews>
    <sheetView zoomScale="110" zoomScaleNormal="110" workbookViewId="0">
      <selection activeCell="D23" sqref="D23:D24"/>
    </sheetView>
  </sheetViews>
  <sheetFormatPr baseColWidth="10" defaultColWidth="11.42578125" defaultRowHeight="15" x14ac:dyDescent="0.25"/>
  <cols>
    <col min="1" max="1" width="6.42578125" style="42" customWidth="1"/>
    <col min="2" max="2" width="7.5703125" style="42" customWidth="1"/>
    <col min="3" max="3" width="58.85546875" style="42" customWidth="1"/>
    <col min="4" max="4" width="14.5703125" style="42" customWidth="1"/>
    <col min="5" max="5" width="15.5703125" style="42" customWidth="1"/>
    <col min="6" max="6" width="17.5703125" style="42" customWidth="1"/>
    <col min="7" max="7" width="18.140625" style="42" customWidth="1"/>
    <col min="8" max="16384" width="11.42578125" style="42"/>
  </cols>
  <sheetData>
    <row r="1" spans="1:255" ht="18.75" customHeight="1" thickBot="1" x14ac:dyDescent="0.3">
      <c r="A1" s="314" t="s">
        <v>332</v>
      </c>
      <c r="B1" s="315"/>
      <c r="C1" s="315"/>
      <c r="D1" s="315"/>
      <c r="E1" s="315"/>
      <c r="F1" s="316"/>
    </row>
    <row r="2" spans="1:255" s="52" customFormat="1" ht="15.75" x14ac:dyDescent="0.25">
      <c r="A2" s="51" t="s">
        <v>43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row>
    <row r="3" spans="1:255" s="52" customFormat="1" ht="15.75" thickBot="1" x14ac:dyDescent="0.3">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row>
    <row r="4" spans="1:255" ht="23.25" thickBot="1" x14ac:dyDescent="0.3">
      <c r="A4" s="331" t="s">
        <v>44</v>
      </c>
      <c r="B4" s="334"/>
      <c r="C4" s="53" t="s">
        <v>45</v>
      </c>
      <c r="D4" s="54" t="s">
        <v>7</v>
      </c>
      <c r="E4" s="55" t="s">
        <v>46</v>
      </c>
      <c r="F4" s="54" t="s">
        <v>47</v>
      </c>
    </row>
    <row r="5" spans="1:255" ht="15.75" thickBot="1" x14ac:dyDescent="0.3">
      <c r="A5" s="332"/>
      <c r="B5" s="335"/>
      <c r="C5" s="56" t="s">
        <v>48</v>
      </c>
      <c r="D5" s="57">
        <v>0</v>
      </c>
      <c r="E5" s="104">
        <f>'Tableau 2 Installation'!C17</f>
        <v>0</v>
      </c>
      <c r="F5" s="58"/>
    </row>
    <row r="6" spans="1:255" ht="15.75" thickBot="1" x14ac:dyDescent="0.3">
      <c r="A6" s="332"/>
      <c r="B6" s="335"/>
      <c r="C6" s="56" t="s">
        <v>49</v>
      </c>
      <c r="D6" s="105"/>
      <c r="E6" s="104">
        <f>MIN('Tableau 1 Besoins'!$D$11,'Tableau 3 Production'!E5)</f>
        <v>0</v>
      </c>
      <c r="F6" s="59"/>
    </row>
    <row r="7" spans="1:255" ht="15.75" thickBot="1" x14ac:dyDescent="0.3">
      <c r="A7" s="332"/>
      <c r="B7" s="335"/>
      <c r="C7" s="60" t="s">
        <v>50</v>
      </c>
      <c r="D7" s="61">
        <v>0</v>
      </c>
      <c r="E7" s="62"/>
      <c r="F7" s="63"/>
    </row>
    <row r="8" spans="1:255" x14ac:dyDescent="0.25">
      <c r="A8" s="332"/>
      <c r="B8" s="325" t="s">
        <v>51</v>
      </c>
      <c r="C8" s="64" t="s">
        <v>52</v>
      </c>
      <c r="D8" s="65">
        <v>30</v>
      </c>
      <c r="E8" s="66">
        <f>D8-(E5+E7)</f>
        <v>30</v>
      </c>
      <c r="F8" s="59"/>
    </row>
    <row r="9" spans="1:255" x14ac:dyDescent="0.25">
      <c r="A9" s="332"/>
      <c r="B9" s="326"/>
      <c r="C9" s="67" t="s">
        <v>53</v>
      </c>
      <c r="D9" s="68" t="s">
        <v>54</v>
      </c>
      <c r="E9" s="68" t="s">
        <v>54</v>
      </c>
      <c r="F9" s="63"/>
    </row>
    <row r="10" spans="1:255" x14ac:dyDescent="0.25">
      <c r="A10" s="332"/>
      <c r="B10" s="326"/>
      <c r="C10" s="67" t="s">
        <v>55</v>
      </c>
      <c r="D10" s="69"/>
      <c r="E10" s="70"/>
      <c r="F10" s="63"/>
    </row>
    <row r="11" spans="1:255" ht="23.25" x14ac:dyDescent="0.25">
      <c r="A11" s="332"/>
      <c r="B11" s="326"/>
      <c r="C11" s="71" t="s">
        <v>56</v>
      </c>
      <c r="D11" s="72">
        <v>0.85</v>
      </c>
      <c r="E11" s="73">
        <v>0.85</v>
      </c>
      <c r="F11" s="74" t="s">
        <v>57</v>
      </c>
    </row>
    <row r="12" spans="1:255" ht="15.75" thickBot="1" x14ac:dyDescent="0.3">
      <c r="A12" s="332"/>
      <c r="B12" s="327"/>
      <c r="C12" s="75" t="s">
        <v>58</v>
      </c>
      <c r="D12" s="76"/>
      <c r="E12" s="77"/>
      <c r="F12" s="78"/>
    </row>
    <row r="13" spans="1:255" x14ac:dyDescent="0.25">
      <c r="A13" s="332"/>
      <c r="B13" s="325" t="s">
        <v>59</v>
      </c>
      <c r="C13" s="79" t="s">
        <v>60</v>
      </c>
      <c r="D13" s="80">
        <v>0</v>
      </c>
      <c r="E13" s="65">
        <v>0</v>
      </c>
      <c r="F13" s="81"/>
    </row>
    <row r="14" spans="1:255" x14ac:dyDescent="0.25">
      <c r="A14" s="332"/>
      <c r="B14" s="326"/>
      <c r="C14" s="82" t="s">
        <v>53</v>
      </c>
      <c r="D14" s="68" t="s">
        <v>54</v>
      </c>
      <c r="E14" s="68" t="s">
        <v>54</v>
      </c>
      <c r="F14" s="83"/>
    </row>
    <row r="15" spans="1:255" x14ac:dyDescent="0.25">
      <c r="A15" s="332"/>
      <c r="B15" s="326"/>
      <c r="C15" s="82" t="s">
        <v>61</v>
      </c>
      <c r="D15" s="84">
        <f>D13/D16</f>
        <v>0</v>
      </c>
      <c r="E15" s="84">
        <f>E13/E16</f>
        <v>0</v>
      </c>
      <c r="F15" s="83"/>
    </row>
    <row r="16" spans="1:255" ht="23.25" x14ac:dyDescent="0.25">
      <c r="A16" s="332"/>
      <c r="B16" s="326"/>
      <c r="C16" s="71" t="s">
        <v>56</v>
      </c>
      <c r="D16" s="68">
        <v>0.85</v>
      </c>
      <c r="E16" s="85">
        <v>0.85</v>
      </c>
      <c r="F16" s="74" t="s">
        <v>57</v>
      </c>
    </row>
    <row r="17" spans="1:11" ht="15.75" thickBot="1" x14ac:dyDescent="0.3">
      <c r="A17" s="332"/>
      <c r="B17" s="327"/>
      <c r="C17" s="82" t="s">
        <v>58</v>
      </c>
      <c r="D17" s="86"/>
      <c r="E17" s="87"/>
      <c r="F17" s="88"/>
    </row>
    <row r="18" spans="1:11" x14ac:dyDescent="0.25">
      <c r="A18" s="332"/>
      <c r="B18" s="328" t="s">
        <v>62</v>
      </c>
      <c r="C18" s="89" t="s">
        <v>63</v>
      </c>
      <c r="D18" s="90">
        <f>D10</f>
        <v>0</v>
      </c>
      <c r="E18" s="90">
        <f>E10+E15</f>
        <v>0</v>
      </c>
      <c r="F18" s="91"/>
    </row>
    <row r="19" spans="1:11" x14ac:dyDescent="0.25">
      <c r="A19" s="332"/>
      <c r="B19" s="329"/>
      <c r="C19" s="92" t="s">
        <v>64</v>
      </c>
      <c r="D19" s="93">
        <f>D8</f>
        <v>30</v>
      </c>
      <c r="E19" s="93">
        <f>E5+E8+E13</f>
        <v>30</v>
      </c>
      <c r="F19" s="63"/>
    </row>
    <row r="20" spans="1:11" x14ac:dyDescent="0.25">
      <c r="A20" s="332"/>
      <c r="B20" s="329"/>
      <c r="C20" s="94" t="s">
        <v>65</v>
      </c>
      <c r="D20" s="95"/>
      <c r="E20" s="95"/>
      <c r="F20" s="63"/>
    </row>
    <row r="21" spans="1:11" x14ac:dyDescent="0.25">
      <c r="A21" s="332"/>
      <c r="B21" s="329"/>
      <c r="C21" s="92" t="s">
        <v>66</v>
      </c>
      <c r="D21" s="96">
        <v>0</v>
      </c>
      <c r="E21" s="97">
        <f>IFERROR((E5+E7)/(E19),"")</f>
        <v>0</v>
      </c>
      <c r="F21" s="63"/>
    </row>
    <row r="22" spans="1:11" x14ac:dyDescent="0.25">
      <c r="A22" s="332"/>
      <c r="B22" s="329"/>
      <c r="C22" s="92" t="s">
        <v>67</v>
      </c>
      <c r="D22" s="98">
        <v>0</v>
      </c>
      <c r="E22" s="99" t="str">
        <f>IFERROR((E5-('Tableau 2 Installation'!C18+'Tableau 2 Installation'!C19+'Tableau 2 Installation'!#REF!)*2.5)/(E19),"")</f>
        <v/>
      </c>
      <c r="F22" s="100"/>
    </row>
    <row r="23" spans="1:11" ht="32.25" customHeight="1" x14ac:dyDescent="0.25">
      <c r="A23" s="332"/>
      <c r="B23" s="329"/>
      <c r="C23" s="336" t="s">
        <v>337</v>
      </c>
      <c r="D23" s="321">
        <f>D5/0.9*0.201*$H$24+D5/0.9*0.272*$I$24+D5/0.9*0.345*$J$24+D5/0.9*0.0519*$K$24</f>
        <v>0</v>
      </c>
      <c r="E23" s="321">
        <f>E5/0.9*0.201*$H$24+E5/0.9*0.272*$I$24+E5/0.9*0.345*$J$24+E5/0.9*0.0519*$K$24</f>
        <v>0</v>
      </c>
      <c r="F23" s="323">
        <f>E23-D23</f>
        <v>0</v>
      </c>
      <c r="G23" s="101" t="s">
        <v>68</v>
      </c>
      <c r="H23" s="102" t="s">
        <v>69</v>
      </c>
      <c r="I23" s="102" t="s">
        <v>70</v>
      </c>
      <c r="J23" s="102" t="s">
        <v>71</v>
      </c>
      <c r="K23" s="102" t="s">
        <v>72</v>
      </c>
    </row>
    <row r="24" spans="1:11" ht="42.75" customHeight="1" x14ac:dyDescent="0.25">
      <c r="A24" s="333"/>
      <c r="B24" s="330"/>
      <c r="C24" s="337"/>
      <c r="D24" s="322"/>
      <c r="E24" s="322"/>
      <c r="F24" s="324"/>
      <c r="G24" s="101" t="s">
        <v>73</v>
      </c>
      <c r="H24" s="103">
        <v>1</v>
      </c>
      <c r="I24" s="103">
        <v>0</v>
      </c>
      <c r="J24" s="103">
        <v>0</v>
      </c>
      <c r="K24" s="103">
        <v>0</v>
      </c>
    </row>
  </sheetData>
  <sheetProtection sheet="1" objects="1" scenarios="1"/>
  <mergeCells count="10">
    <mergeCell ref="A1:F1"/>
    <mergeCell ref="E23:E24"/>
    <mergeCell ref="F23:F24"/>
    <mergeCell ref="B13:B17"/>
    <mergeCell ref="B18:B24"/>
    <mergeCell ref="A4:A24"/>
    <mergeCell ref="B8:B12"/>
    <mergeCell ref="B4:B7"/>
    <mergeCell ref="C23:C24"/>
    <mergeCell ref="D23:D24"/>
  </mergeCells>
  <phoneticPr fontId="7" type="noConversion"/>
  <dataValidations disablePrompts="1" count="2">
    <dataValidation type="list" allowBlank="1" showInputMessage="1" showErrorMessage="1" sqref="F11" xr:uid="{00000000-0002-0000-0300-000000000000}">
      <formula1>$G$5:$G$8</formula1>
    </dataValidation>
    <dataValidation type="list" allowBlank="1" showInputMessage="1" showErrorMessage="1" sqref="F16" xr:uid="{00000000-0002-0000-0300-000002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35BE675-32D0-4113-AE29-D64E0E0C87A1}">
          <x14:formula1>
            <xm:f>Paramètres!$C$5:$C$9</xm:f>
          </x14:formula1>
          <xm:sqref>D9:E9 D14:E14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A56B-EF9A-46F7-8F4B-486D3F92A5AB}">
  <sheetPr>
    <tabColor rgb="FFFF5050"/>
  </sheetPr>
  <dimension ref="A1:AA13"/>
  <sheetViews>
    <sheetView zoomScaleNormal="100" workbookViewId="0">
      <selection activeCell="E22" sqref="E22"/>
    </sheetView>
  </sheetViews>
  <sheetFormatPr baseColWidth="10" defaultColWidth="11.42578125" defaultRowHeight="15" x14ac:dyDescent="0.25"/>
  <cols>
    <col min="1" max="1" width="3.42578125" style="5" customWidth="1"/>
    <col min="2" max="2" width="22" style="5" customWidth="1"/>
    <col min="3" max="3" width="57.85546875" style="5" customWidth="1"/>
    <col min="4" max="4" width="17.5703125" style="5" customWidth="1"/>
    <col min="5" max="5" width="93.5703125" style="5" bestFit="1" customWidth="1"/>
    <col min="6" max="16384" width="11.42578125" style="5"/>
  </cols>
  <sheetData>
    <row r="1" spans="1:27" s="42" customFormat="1" ht="18.75" customHeight="1" thickBot="1" x14ac:dyDescent="0.3">
      <c r="A1" s="314" t="s">
        <v>336</v>
      </c>
      <c r="B1" s="315"/>
      <c r="C1" s="315"/>
      <c r="D1" s="315"/>
      <c r="E1" s="316"/>
      <c r="F1" s="291"/>
      <c r="G1" s="291"/>
      <c r="H1" s="291"/>
      <c r="I1" s="291"/>
      <c r="J1" s="291"/>
      <c r="K1" s="291"/>
      <c r="L1" s="291"/>
      <c r="M1" s="291"/>
      <c r="N1" s="291"/>
      <c r="O1" s="291"/>
      <c r="P1" s="291"/>
      <c r="Q1" s="291"/>
      <c r="R1" s="291"/>
      <c r="S1" s="291"/>
      <c r="T1" s="291"/>
      <c r="U1" s="291"/>
      <c r="V1" s="291"/>
      <c r="W1" s="291"/>
      <c r="X1" s="291"/>
      <c r="Y1" s="291"/>
      <c r="Z1" s="291"/>
      <c r="AA1" s="291"/>
    </row>
    <row r="2" spans="1:27" ht="16.5" thickBot="1" x14ac:dyDescent="0.3">
      <c r="A2" s="251" t="s">
        <v>328</v>
      </c>
    </row>
    <row r="3" spans="1:27" ht="15.75" thickBot="1" x14ac:dyDescent="0.3">
      <c r="C3" s="338" t="s">
        <v>283</v>
      </c>
      <c r="D3" s="339"/>
      <c r="E3" s="252" t="s">
        <v>284</v>
      </c>
    </row>
    <row r="4" spans="1:27" ht="14.25" customHeight="1" x14ac:dyDescent="0.25">
      <c r="C4" s="253" t="s">
        <v>285</v>
      </c>
      <c r="D4" s="254"/>
      <c r="E4" s="255"/>
    </row>
    <row r="5" spans="1:27" x14ac:dyDescent="0.25">
      <c r="C5" s="256" t="s">
        <v>286</v>
      </c>
      <c r="D5" s="257"/>
      <c r="E5" s="258"/>
    </row>
    <row r="6" spans="1:27" x14ac:dyDescent="0.25">
      <c r="C6" s="256" t="s">
        <v>287</v>
      </c>
      <c r="D6" s="257"/>
      <c r="E6" s="258"/>
    </row>
    <row r="7" spans="1:27" x14ac:dyDescent="0.25">
      <c r="C7" s="256" t="s">
        <v>288</v>
      </c>
      <c r="D7" s="257"/>
      <c r="E7" s="258"/>
    </row>
    <row r="8" spans="1:27" x14ac:dyDescent="0.25">
      <c r="C8" s="256" t="s">
        <v>289</v>
      </c>
      <c r="D8" s="257"/>
      <c r="E8" s="259" t="s">
        <v>290</v>
      </c>
    </row>
    <row r="9" spans="1:27" x14ac:dyDescent="0.25">
      <c r="C9" s="256" t="s">
        <v>291</v>
      </c>
      <c r="D9" s="257"/>
      <c r="E9" s="259" t="s">
        <v>292</v>
      </c>
    </row>
    <row r="10" spans="1:27" ht="15.75" thickBot="1" x14ac:dyDescent="0.3">
      <c r="C10" s="260" t="s">
        <v>293</v>
      </c>
      <c r="D10" s="261"/>
      <c r="E10" s="262" t="s">
        <v>294</v>
      </c>
    </row>
    <row r="11" spans="1:27" x14ac:dyDescent="0.25">
      <c r="B11" s="263" t="s">
        <v>295</v>
      </c>
    </row>
    <row r="12" spans="1:27" x14ac:dyDescent="0.25">
      <c r="B12" s="263" t="s">
        <v>296</v>
      </c>
    </row>
    <row r="13" spans="1:27" x14ac:dyDescent="0.25">
      <c r="B13" s="263" t="s">
        <v>297</v>
      </c>
    </row>
  </sheetData>
  <mergeCells count="2">
    <mergeCell ref="A1:E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CF83-8BBC-4FDD-97F3-E619B6F95D38}">
  <sheetPr>
    <tabColor rgb="FFFF5050"/>
  </sheetPr>
  <dimension ref="A1:AA19"/>
  <sheetViews>
    <sheetView zoomScale="110" zoomScaleNormal="110" workbookViewId="0">
      <selection activeCell="O8" sqref="O8"/>
    </sheetView>
  </sheetViews>
  <sheetFormatPr baseColWidth="10" defaultColWidth="11.42578125" defaultRowHeight="15" x14ac:dyDescent="0.25"/>
  <cols>
    <col min="1" max="1" width="7.5703125" style="264" customWidth="1"/>
    <col min="2" max="2" width="10.5703125" style="264" customWidth="1"/>
    <col min="3" max="3" width="10.42578125" style="264" customWidth="1"/>
    <col min="4" max="4" width="11.42578125" style="264" customWidth="1"/>
    <col min="5" max="5" width="11.5703125" style="264" customWidth="1"/>
    <col min="6" max="6" width="13" customWidth="1"/>
    <col min="8" max="8" width="14.7109375" customWidth="1"/>
    <col min="10" max="10" width="3.5703125" customWidth="1"/>
    <col min="11" max="11" width="14.42578125" customWidth="1"/>
  </cols>
  <sheetData>
    <row r="1" spans="1:27" s="42" customFormat="1" ht="18.75" customHeight="1" thickBot="1" x14ac:dyDescent="0.3">
      <c r="A1" s="349" t="s">
        <v>333</v>
      </c>
      <c r="B1" s="350"/>
      <c r="C1" s="350"/>
      <c r="D1" s="350"/>
      <c r="E1" s="350"/>
      <c r="F1" s="350"/>
      <c r="G1" s="350"/>
      <c r="H1" s="350"/>
      <c r="I1" s="350"/>
      <c r="J1" s="350"/>
      <c r="K1" s="350"/>
      <c r="L1" s="351"/>
      <c r="M1" s="291"/>
      <c r="N1" s="291"/>
      <c r="O1" s="291"/>
      <c r="P1" s="291"/>
      <c r="Q1" s="291"/>
      <c r="R1" s="291"/>
      <c r="S1" s="291"/>
      <c r="T1" s="291"/>
      <c r="U1" s="291"/>
      <c r="V1" s="291"/>
      <c r="W1" s="291"/>
      <c r="X1" s="291"/>
      <c r="Y1" s="291"/>
      <c r="Z1" s="291"/>
      <c r="AA1" s="291"/>
    </row>
    <row r="2" spans="1:27" ht="15.75" x14ac:dyDescent="0.25">
      <c r="A2" s="1" t="s">
        <v>298</v>
      </c>
    </row>
    <row r="3" spans="1:27" ht="15.75" thickBot="1" x14ac:dyDescent="0.3">
      <c r="K3" s="265" t="s">
        <v>299</v>
      </c>
    </row>
    <row r="4" spans="1:27" ht="90.75" thickBot="1" x14ac:dyDescent="0.3">
      <c r="A4" s="266" t="s">
        <v>300</v>
      </c>
      <c r="B4" s="267" t="s">
        <v>301</v>
      </c>
      <c r="C4" s="267" t="s">
        <v>302</v>
      </c>
      <c r="D4" s="268" t="s">
        <v>303</v>
      </c>
      <c r="E4" s="267" t="s">
        <v>304</v>
      </c>
      <c r="F4" s="268" t="s">
        <v>305</v>
      </c>
      <c r="H4" s="269" t="s">
        <v>306</v>
      </c>
      <c r="I4" s="270"/>
      <c r="K4" s="271" t="s">
        <v>307</v>
      </c>
      <c r="L4" s="270"/>
    </row>
    <row r="5" spans="1:27" ht="14.85" customHeight="1" x14ac:dyDescent="0.25">
      <c r="A5" s="272">
        <v>0</v>
      </c>
      <c r="B5" s="273"/>
      <c r="C5" s="273"/>
      <c r="D5" s="273"/>
      <c r="E5" s="273"/>
      <c r="F5" s="273"/>
    </row>
    <row r="6" spans="1:27" ht="15.75" thickBot="1" x14ac:dyDescent="0.3">
      <c r="A6" s="274">
        <v>0.05</v>
      </c>
      <c r="B6" s="275"/>
      <c r="C6" s="275"/>
      <c r="D6" s="275"/>
      <c r="E6" s="275"/>
      <c r="F6" s="275"/>
      <c r="J6" s="276"/>
      <c r="K6" s="276"/>
      <c r="L6" s="277"/>
      <c r="M6" s="277"/>
    </row>
    <row r="7" spans="1:27" x14ac:dyDescent="0.25">
      <c r="A7" s="274">
        <v>0.1</v>
      </c>
      <c r="B7" s="275"/>
      <c r="C7" s="275"/>
      <c r="D7" s="275"/>
      <c r="E7" s="275"/>
      <c r="F7" s="275"/>
      <c r="H7" s="340" t="s">
        <v>308</v>
      </c>
      <c r="I7" s="343"/>
      <c r="K7" s="346" t="s">
        <v>309</v>
      </c>
      <c r="L7" s="343"/>
    </row>
    <row r="8" spans="1:27" x14ac:dyDescent="0.25">
      <c r="A8" s="274">
        <v>0.15</v>
      </c>
      <c r="B8" s="275"/>
      <c r="C8" s="275"/>
      <c r="D8" s="275"/>
      <c r="E8" s="275"/>
      <c r="F8" s="275"/>
      <c r="H8" s="341"/>
      <c r="I8" s="344"/>
      <c r="K8" s="347"/>
      <c r="L8" s="344"/>
    </row>
    <row r="9" spans="1:27" x14ac:dyDescent="0.25">
      <c r="A9" s="274">
        <v>0.2</v>
      </c>
      <c r="B9" s="275"/>
      <c r="C9" s="275"/>
      <c r="D9" s="275"/>
      <c r="E9" s="275"/>
      <c r="F9" s="275"/>
      <c r="H9" s="341"/>
      <c r="I9" s="344"/>
      <c r="K9" s="347"/>
      <c r="L9" s="344"/>
    </row>
    <row r="10" spans="1:27" x14ac:dyDescent="0.25">
      <c r="A10" s="274">
        <v>0.25</v>
      </c>
      <c r="B10" s="275"/>
      <c r="C10" s="275"/>
      <c r="D10" s="275"/>
      <c r="E10" s="275"/>
      <c r="F10" s="275"/>
      <c r="H10" s="341"/>
      <c r="I10" s="344"/>
      <c r="K10" s="347"/>
      <c r="L10" s="344"/>
    </row>
    <row r="11" spans="1:27" x14ac:dyDescent="0.25">
      <c r="A11" s="274">
        <v>0.3</v>
      </c>
      <c r="B11" s="275"/>
      <c r="C11" s="275"/>
      <c r="D11" s="275"/>
      <c r="E11" s="275"/>
      <c r="F11" s="275"/>
      <c r="H11" s="341"/>
      <c r="I11" s="344"/>
      <c r="K11" s="347"/>
      <c r="L11" s="344"/>
    </row>
    <row r="12" spans="1:27" ht="15.75" thickBot="1" x14ac:dyDescent="0.3">
      <c r="A12" s="274">
        <v>0.35</v>
      </c>
      <c r="B12" s="275"/>
      <c r="C12" s="275"/>
      <c r="D12" s="275"/>
      <c r="E12" s="275"/>
      <c r="F12" s="275"/>
      <c r="H12" s="342"/>
      <c r="I12" s="345"/>
      <c r="K12" s="348"/>
      <c r="L12" s="345"/>
    </row>
    <row r="13" spans="1:27" x14ac:dyDescent="0.25">
      <c r="A13" s="274">
        <v>0.4</v>
      </c>
      <c r="B13" s="275"/>
      <c r="C13" s="275"/>
      <c r="D13" s="275"/>
      <c r="E13" s="275"/>
      <c r="F13" s="275"/>
      <c r="K13" s="278" t="s">
        <v>310</v>
      </c>
    </row>
    <row r="14" spans="1:27" x14ac:dyDescent="0.25">
      <c r="A14" s="274">
        <v>0.45</v>
      </c>
      <c r="B14" s="275"/>
      <c r="C14" s="275"/>
      <c r="D14" s="275"/>
      <c r="E14" s="275"/>
      <c r="F14" s="275"/>
    </row>
    <row r="15" spans="1:27" x14ac:dyDescent="0.25">
      <c r="A15" s="274">
        <v>0.5</v>
      </c>
      <c r="B15" s="275"/>
      <c r="C15" s="275"/>
      <c r="D15" s="275"/>
      <c r="E15" s="275"/>
      <c r="F15" s="275"/>
    </row>
    <row r="16" spans="1:27" x14ac:dyDescent="0.25">
      <c r="A16" s="274">
        <v>0.55000000000000004</v>
      </c>
      <c r="B16" s="275"/>
      <c r="C16" s="275"/>
      <c r="D16" s="275"/>
      <c r="E16" s="275"/>
      <c r="F16" s="275"/>
    </row>
    <row r="17" spans="1:6" x14ac:dyDescent="0.25">
      <c r="A17" s="274">
        <v>0.6</v>
      </c>
      <c r="B17" s="275"/>
      <c r="C17" s="275"/>
      <c r="D17" s="275"/>
      <c r="E17" s="275"/>
      <c r="F17" s="275"/>
    </row>
    <row r="18" spans="1:6" x14ac:dyDescent="0.25">
      <c r="A18" s="274">
        <v>0.65</v>
      </c>
      <c r="B18" s="275"/>
      <c r="C18" s="275"/>
      <c r="D18" s="275"/>
      <c r="E18" s="275"/>
      <c r="F18" s="275"/>
    </row>
    <row r="19" spans="1:6" ht="14.1" customHeight="1" x14ac:dyDescent="0.25"/>
  </sheetData>
  <mergeCells count="5">
    <mergeCell ref="H7:H12"/>
    <mergeCell ref="I7:I12"/>
    <mergeCell ref="K7:K12"/>
    <mergeCell ref="L7:L12"/>
    <mergeCell ref="A1:L1"/>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33D8-E60E-4FAE-AF4E-A2622C48CCF7}">
  <sheetPr>
    <tabColor rgb="FFFF5050"/>
  </sheetPr>
  <dimension ref="A1:AA21"/>
  <sheetViews>
    <sheetView zoomScale="110" zoomScaleNormal="110" workbookViewId="0">
      <selection sqref="A1:E1"/>
    </sheetView>
  </sheetViews>
  <sheetFormatPr baseColWidth="10" defaultColWidth="11.42578125" defaultRowHeight="15" x14ac:dyDescent="0.25"/>
  <cols>
    <col min="1" max="1" width="78.28515625" customWidth="1"/>
    <col min="2" max="5" width="20.5703125" customWidth="1"/>
  </cols>
  <sheetData>
    <row r="1" spans="1:27" s="42" customFormat="1" ht="18.75" customHeight="1" thickBot="1" x14ac:dyDescent="0.3">
      <c r="A1" s="314" t="s">
        <v>335</v>
      </c>
      <c r="B1" s="315"/>
      <c r="C1" s="315"/>
      <c r="D1" s="315"/>
      <c r="E1" s="316"/>
      <c r="F1" s="291"/>
      <c r="G1" s="291"/>
      <c r="H1" s="291"/>
      <c r="I1" s="291"/>
      <c r="J1" s="291"/>
      <c r="K1" s="291"/>
      <c r="L1" s="291"/>
      <c r="M1" s="291"/>
      <c r="N1" s="291"/>
      <c r="O1" s="291"/>
      <c r="P1" s="291"/>
      <c r="Q1" s="291"/>
      <c r="R1" s="291"/>
      <c r="S1" s="291"/>
      <c r="T1" s="291"/>
      <c r="U1" s="291"/>
      <c r="V1" s="291"/>
      <c r="W1" s="291"/>
      <c r="X1" s="291"/>
      <c r="Y1" s="291"/>
      <c r="Z1" s="291"/>
      <c r="AA1" s="291"/>
    </row>
    <row r="2" spans="1:27" ht="15.75" x14ac:dyDescent="0.25">
      <c r="A2" s="1" t="s">
        <v>311</v>
      </c>
    </row>
    <row r="3" spans="1:27" x14ac:dyDescent="0.25">
      <c r="A3" t="s">
        <v>312</v>
      </c>
    </row>
    <row r="4" spans="1:27" x14ac:dyDescent="0.25">
      <c r="A4" s="279"/>
    </row>
    <row r="5" spans="1:27" ht="15.75" thickBot="1" x14ac:dyDescent="0.3"/>
    <row r="6" spans="1:27" ht="15.75" thickBot="1" x14ac:dyDescent="0.3">
      <c r="A6" s="280" t="s">
        <v>313</v>
      </c>
      <c r="B6" s="281">
        <v>1</v>
      </c>
      <c r="C6" s="281">
        <v>2</v>
      </c>
      <c r="D6" s="281" t="s">
        <v>314</v>
      </c>
      <c r="E6" s="281">
        <v>20</v>
      </c>
    </row>
    <row r="7" spans="1:27" x14ac:dyDescent="0.25">
      <c r="A7" s="282" t="s">
        <v>315</v>
      </c>
      <c r="B7" s="282"/>
      <c r="C7" s="282"/>
      <c r="D7" s="282"/>
      <c r="E7" s="282"/>
    </row>
    <row r="8" spans="1:27" ht="30.75" thickBot="1" x14ac:dyDescent="0.3">
      <c r="A8" s="283" t="s">
        <v>316</v>
      </c>
      <c r="B8" s="283"/>
      <c r="C8" s="283"/>
      <c r="D8" s="283"/>
      <c r="E8" s="283"/>
    </row>
    <row r="9" spans="1:27" x14ac:dyDescent="0.25">
      <c r="A9" s="282" t="s">
        <v>317</v>
      </c>
      <c r="B9" s="282"/>
      <c r="C9" s="282"/>
      <c r="D9" s="282"/>
      <c r="E9" s="282"/>
    </row>
    <row r="10" spans="1:27" ht="30" x14ac:dyDescent="0.25">
      <c r="A10" s="284" t="s">
        <v>318</v>
      </c>
      <c r="B10" s="285"/>
      <c r="C10" s="285"/>
      <c r="D10" s="285"/>
      <c r="E10" s="285"/>
    </row>
    <row r="11" spans="1:27" x14ac:dyDescent="0.25">
      <c r="A11" s="285" t="s">
        <v>319</v>
      </c>
      <c r="B11" s="285"/>
      <c r="C11" s="285"/>
      <c r="D11" s="285"/>
      <c r="E11" s="285"/>
    </row>
    <row r="12" spans="1:27" x14ac:dyDescent="0.25">
      <c r="A12" s="285" t="s">
        <v>320</v>
      </c>
      <c r="B12" s="285"/>
      <c r="C12" s="285"/>
      <c r="D12" s="285"/>
      <c r="E12" s="285"/>
    </row>
    <row r="13" spans="1:27" ht="15.75" thickBot="1" x14ac:dyDescent="0.3">
      <c r="A13" s="286"/>
      <c r="B13" s="286"/>
      <c r="C13" s="286"/>
      <c r="D13" s="286"/>
      <c r="E13" s="286"/>
    </row>
    <row r="14" spans="1:27" x14ac:dyDescent="0.25">
      <c r="A14" s="282" t="s">
        <v>321</v>
      </c>
      <c r="B14" s="282"/>
      <c r="C14" s="282"/>
      <c r="D14" s="282"/>
      <c r="E14" s="282"/>
    </row>
    <row r="15" spans="1:27" x14ac:dyDescent="0.25">
      <c r="A15" s="285" t="s">
        <v>322</v>
      </c>
      <c r="B15" s="285"/>
      <c r="C15" s="285"/>
      <c r="D15" s="285"/>
      <c r="E15" s="285"/>
    </row>
    <row r="16" spans="1:27" x14ac:dyDescent="0.25">
      <c r="A16" s="287" t="s">
        <v>323</v>
      </c>
      <c r="B16" s="287"/>
      <c r="C16" s="287"/>
      <c r="D16" s="287"/>
      <c r="E16" s="287"/>
    </row>
    <row r="17" spans="1:5" x14ac:dyDescent="0.25">
      <c r="A17" s="285" t="s">
        <v>324</v>
      </c>
      <c r="B17" s="285"/>
      <c r="C17" s="285"/>
      <c r="D17" s="285"/>
      <c r="E17" s="285"/>
    </row>
    <row r="18" spans="1:5" x14ac:dyDescent="0.25">
      <c r="A18" s="285" t="s">
        <v>325</v>
      </c>
      <c r="B18" s="285"/>
      <c r="C18" s="285"/>
      <c r="D18" s="285"/>
      <c r="E18" s="285"/>
    </row>
    <row r="19" spans="1:5" x14ac:dyDescent="0.25">
      <c r="A19" s="285" t="s">
        <v>326</v>
      </c>
      <c r="B19" s="285"/>
      <c r="C19" s="285"/>
      <c r="D19" s="285"/>
      <c r="E19" s="285"/>
    </row>
    <row r="20" spans="1:5" ht="15.75" thickBot="1" x14ac:dyDescent="0.3">
      <c r="A20" s="288"/>
      <c r="B20" s="288"/>
      <c r="C20" s="288"/>
      <c r="D20" s="288"/>
      <c r="E20" s="288"/>
    </row>
    <row r="21" spans="1:5" ht="15.75" thickBot="1" x14ac:dyDescent="0.3">
      <c r="A21" s="289" t="s">
        <v>327</v>
      </c>
      <c r="B21" s="290">
        <v>0</v>
      </c>
      <c r="C21" s="290">
        <v>0</v>
      </c>
      <c r="D21" s="290">
        <v>0</v>
      </c>
      <c r="E21" s="290">
        <v>0</v>
      </c>
    </row>
  </sheetData>
  <mergeCells count="1">
    <mergeCell ref="A1:E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
  <sheetViews>
    <sheetView workbookViewId="0">
      <selection activeCell="C9" sqref="C9"/>
    </sheetView>
  </sheetViews>
  <sheetFormatPr baseColWidth="10" defaultColWidth="11.42578125" defaultRowHeight="15" x14ac:dyDescent="0.25"/>
  <cols>
    <col min="1" max="1" width="26.85546875" customWidth="1"/>
    <col min="5" max="5" width="15.7109375" bestFit="1" customWidth="1"/>
    <col min="8" max="8" width="14" bestFit="1" customWidth="1"/>
  </cols>
  <sheetData>
    <row r="1" spans="1:8" ht="15.75" x14ac:dyDescent="0.25">
      <c r="A1" s="1" t="s">
        <v>74</v>
      </c>
    </row>
    <row r="3" spans="1:8" x14ac:dyDescent="0.25">
      <c r="A3" t="s">
        <v>75</v>
      </c>
    </row>
    <row r="4" spans="1:8" x14ac:dyDescent="0.25">
      <c r="A4" s="5"/>
    </row>
    <row r="5" spans="1:8" x14ac:dyDescent="0.25">
      <c r="A5" s="6" t="s">
        <v>57</v>
      </c>
      <c r="C5" t="s">
        <v>54</v>
      </c>
      <c r="E5" s="5" t="s">
        <v>76</v>
      </c>
      <c r="F5" s="13" t="s">
        <v>77</v>
      </c>
      <c r="G5" s="5" t="s">
        <v>78</v>
      </c>
      <c r="H5" s="6" t="s">
        <v>79</v>
      </c>
    </row>
    <row r="6" spans="1:8" x14ac:dyDescent="0.25">
      <c r="A6" s="6" t="s">
        <v>80</v>
      </c>
      <c r="C6" t="s">
        <v>81</v>
      </c>
      <c r="E6" s="5" t="s">
        <v>82</v>
      </c>
      <c r="F6" s="13" t="s">
        <v>83</v>
      </c>
      <c r="G6" s="5" t="s">
        <v>84</v>
      </c>
      <c r="H6" s="6" t="s">
        <v>85</v>
      </c>
    </row>
    <row r="7" spans="1:8" x14ac:dyDescent="0.25">
      <c r="A7" s="6" t="s">
        <v>86</v>
      </c>
      <c r="C7" t="s">
        <v>87</v>
      </c>
      <c r="E7" s="5" t="s">
        <v>88</v>
      </c>
      <c r="F7" s="13" t="s">
        <v>89</v>
      </c>
      <c r="G7" s="5" t="s">
        <v>90</v>
      </c>
      <c r="H7" s="5" t="s">
        <v>91</v>
      </c>
    </row>
    <row r="8" spans="1:8" x14ac:dyDescent="0.25">
      <c r="A8" s="6" t="s">
        <v>92</v>
      </c>
      <c r="E8" s="5" t="s">
        <v>93</v>
      </c>
      <c r="F8" s="13" t="s">
        <v>94</v>
      </c>
      <c r="G8" s="5" t="s">
        <v>95</v>
      </c>
    </row>
    <row r="9" spans="1:8" x14ac:dyDescent="0.25">
      <c r="A9" s="6" t="s">
        <v>19</v>
      </c>
      <c r="C9" t="s">
        <v>71</v>
      </c>
      <c r="F9" s="13" t="s">
        <v>96</v>
      </c>
      <c r="G9" s="5" t="s">
        <v>97</v>
      </c>
    </row>
    <row r="10" spans="1:8" x14ac:dyDescent="0.25">
      <c r="A10" s="6" t="s">
        <v>98</v>
      </c>
      <c r="F10" s="13" t="s">
        <v>99</v>
      </c>
      <c r="G10" s="6" t="s">
        <v>100</v>
      </c>
    </row>
    <row r="11" spans="1:8" x14ac:dyDescent="0.25">
      <c r="A11" s="5"/>
      <c r="F11" s="13" t="s">
        <v>101</v>
      </c>
      <c r="G11" s="6" t="s">
        <v>102</v>
      </c>
    </row>
    <row r="12" spans="1:8" x14ac:dyDescent="0.25">
      <c r="F12" s="13"/>
      <c r="G12" s="6" t="s">
        <v>103</v>
      </c>
    </row>
    <row r="13" spans="1:8" x14ac:dyDescent="0.25">
      <c r="A13" s="5"/>
      <c r="G13" s="6" t="s">
        <v>104</v>
      </c>
    </row>
    <row r="14" spans="1:8" x14ac:dyDescent="0.25">
      <c r="A14" s="5"/>
      <c r="G14" s="6" t="s">
        <v>105</v>
      </c>
    </row>
  </sheetData>
  <dataValidations count="1">
    <dataValidation allowBlank="1" showInputMessage="1" showErrorMessage="1" sqref="C5:C9" xr:uid="{776C6757-3D47-431C-9DA9-8D968B5F2CA3}"/>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5e44a5-5f11-428a-a25c-c47a3e8cab48">
      <Terms xmlns="http://schemas.microsoft.com/office/infopath/2007/PartnerControls"/>
    </lcf76f155ced4ddcb4097134ff3c332f>
    <TaxCatchAll xmlns="fdf58644-03cd-470f-a924-695d40eb61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4236460BACF14F8124E54B96D4F871" ma:contentTypeVersion="15" ma:contentTypeDescription="Crée un document." ma:contentTypeScope="" ma:versionID="25c331991452344b9f0a362cb0a11ab0">
  <xsd:schema xmlns:xsd="http://www.w3.org/2001/XMLSchema" xmlns:xs="http://www.w3.org/2001/XMLSchema" xmlns:p="http://schemas.microsoft.com/office/2006/metadata/properties" xmlns:ns2="2a5e44a5-5f11-428a-a25c-c47a3e8cab48" xmlns:ns3="fdf58644-03cd-470f-a924-695d40eb6135" targetNamespace="http://schemas.microsoft.com/office/2006/metadata/properties" ma:root="true" ma:fieldsID="35ac07660bfedfee72bcc07850d04a54" ns2:_="" ns3:_="">
    <xsd:import namespace="2a5e44a5-5f11-428a-a25c-c47a3e8cab48"/>
    <xsd:import namespace="fdf58644-03cd-470f-a924-695d40eb61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e44a5-5f11-428a-a25c-c47a3e8c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58644-03cd-470f-a924-695d40eb613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99763d1-a380-4a32-a438-407b43b94256}" ma:internalName="TaxCatchAll" ma:showField="CatchAllData" ma:web="fdf58644-03cd-470f-a924-695d40eb613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FEE799-1272-40B8-9731-618878290216}">
  <ds:schemaRefs>
    <ds:schemaRef ds:uri="http://schemas.microsoft.com/sharepoint/v3/contenttype/forms"/>
  </ds:schemaRefs>
</ds:datastoreItem>
</file>

<file path=customXml/itemProps2.xml><?xml version="1.0" encoding="utf-8"?>
<ds:datastoreItem xmlns:ds="http://schemas.openxmlformats.org/officeDocument/2006/customXml" ds:itemID="{89A46081-123F-4E12-A2CC-BA82C0E7850C}">
  <ds:schemaRefs>
    <ds:schemaRef ds:uri="http://schemas.openxmlformats.org/package/2006/metadata/core-properties"/>
    <ds:schemaRef ds:uri="http://schemas.microsoft.com/office/infopath/2007/PartnerControls"/>
    <ds:schemaRef ds:uri="5632d01f-c2e7-4c0d-b0b7-f90363749bd2"/>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purl.org/dc/terms/"/>
    <ds:schemaRef ds:uri="2a5e44a5-5f11-428a-a25c-c47a3e8cab48"/>
    <ds:schemaRef ds:uri="fdf58644-03cd-470f-a924-695d40eb6135"/>
  </ds:schemaRefs>
</ds:datastoreItem>
</file>

<file path=customXml/itemProps3.xml><?xml version="1.0" encoding="utf-8"?>
<ds:datastoreItem xmlns:ds="http://schemas.openxmlformats.org/officeDocument/2006/customXml" ds:itemID="{67AF6B60-7B87-4DE4-9237-C96D97740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e44a5-5f11-428a-a25c-c47a3e8cab48"/>
    <ds:schemaRef ds:uri="fdf58644-03cd-470f-a924-695d40eb6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Accueil</vt:lpstr>
      <vt:lpstr>Volet Financier</vt:lpstr>
      <vt:lpstr>Tableau 1 Besoins</vt:lpstr>
      <vt:lpstr>Tableau 2 Installation</vt:lpstr>
      <vt:lpstr>Tableau 3 Production</vt:lpstr>
      <vt:lpstr>Tableau 4 OPEX</vt:lpstr>
      <vt:lpstr>Tableau 5 Impact sub</vt:lpstr>
      <vt:lpstr>Tableau 6 financières</vt:lpstr>
      <vt:lpstr>Paramètres</vt:lpstr>
      <vt:lpstr>_1__BUDGET_PREVISIONNEL_DE_L_OPERATION</vt:lpstr>
      <vt:lpstr>_2__PLAN_DE_FINANCEMENT</vt:lpstr>
      <vt:lpstr>Bois_Biomasse_énergie</vt:lpstr>
      <vt:lpstr>Géothermie___Opération_sur_aquifère_profond__200m</vt:lpstr>
      <vt:lpstr>Géothermie_de_surface_et_PAC_associées</vt:lpstr>
      <vt:lpstr>'Tableau 4 OPEX'!Liste_Besoins</vt:lpstr>
      <vt:lpstr>Liste_Besoins</vt:lpstr>
      <vt:lpstr>Liste_Substitution</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THOUIN Simon</dc:creator>
  <cp:keywords/>
  <dc:description/>
  <cp:lastModifiedBy>THOUIN Simon</cp:lastModifiedBy>
  <cp:revision/>
  <dcterms:created xsi:type="dcterms:W3CDTF">2016-10-17T15:51:36Z</dcterms:created>
  <dcterms:modified xsi:type="dcterms:W3CDTF">2025-12-15T15:37:37Z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0x010100934236460BACF14F8124E54B96D4F871</vt:lpwstr>
  </property>
  <property fmtid="{D5CDD505-2E9C-101B-9397-08002B2CF9AE}" pid="3" name="MediaServiceImageTags">
    <vt:lpwstr/>
  </property>
  <property fmtid="{D5CDD505-2E9C-101B-9397-08002B2CF9AE}" pid="4" name="MSIP_Label_98ce3bfb-fff1-481a-835b-0a342757958d_Enabled">
    <vt:lpwstr>true</vt:lpwstr>
  </property>
  <property fmtid="{D5CDD505-2E9C-101B-9397-08002B2CF9AE}" pid="5" name="MSIP_Label_98ce3bfb-fff1-481a-835b-0a342757958d_SetDate">
    <vt:lpwstr>2025-10-14T16:06:10Z</vt:lpwstr>
  </property>
  <property fmtid="{D5CDD505-2E9C-101B-9397-08002B2CF9AE}" pid="6" name="MSIP_Label_98ce3bfb-fff1-481a-835b-0a342757958d_Method">
    <vt:lpwstr>Standard</vt:lpwstr>
  </property>
  <property fmtid="{D5CDD505-2E9C-101B-9397-08002B2CF9AE}" pid="7" name="MSIP_Label_98ce3bfb-fff1-481a-835b-0a342757958d_Name">
    <vt:lpwstr>C0 - Public</vt:lpwstr>
  </property>
  <property fmtid="{D5CDD505-2E9C-101B-9397-08002B2CF9AE}" pid="8" name="MSIP_Label_98ce3bfb-fff1-481a-835b-0a342757958d_SiteId">
    <vt:lpwstr>cb6c2492-4a85-4b15-85a1-ed94d47e5849</vt:lpwstr>
  </property>
  <property fmtid="{D5CDD505-2E9C-101B-9397-08002B2CF9AE}" pid="9" name="MSIP_Label_98ce3bfb-fff1-481a-835b-0a342757958d_ActionId">
    <vt:lpwstr>0a38df13-b416-406b-bc7d-1ec0b24e054c</vt:lpwstr>
  </property>
  <property fmtid="{D5CDD505-2E9C-101B-9397-08002B2CF9AE}" pid="10" name="MSIP_Label_98ce3bfb-fff1-481a-835b-0a342757958d_ContentBits">
    <vt:lpwstr>0</vt:lpwstr>
  </property>
  <property fmtid="{D5CDD505-2E9C-101B-9397-08002B2CF9AE}" pid="11" name="MSIP_Label_98ce3bfb-fff1-481a-835b-0a342757958d_Tag">
    <vt:lpwstr>10, 3, 0, 1</vt:lpwstr>
  </property>
</Properties>
</file>